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905" activeTab="1"/>
  </bookViews>
  <sheets>
    <sheet name="成绩与学分（15门）" sheetId="1" r:id="rId1"/>
    <sheet name="综合测评成绩15" sheetId="2" r:id="rId2"/>
    <sheet name="成绩与学分（24门）" sheetId="3" r:id="rId3"/>
    <sheet name="综合测评成绩24" sheetId="4" r:id="rId4"/>
  </sheets>
  <definedNames>
    <definedName name="_xlnm.Print_Titles" localSheetId="0">'成绩与学分（15门）'!$1:$4</definedName>
    <definedName name="_xlnm.Print_Titles" localSheetId="1">'综合测评成绩15'!$1:$3</definedName>
  </definedNames>
  <calcPr fullCalcOnLoad="1"/>
</workbook>
</file>

<file path=xl/sharedStrings.xml><?xml version="1.0" encoding="utf-8"?>
<sst xmlns="http://schemas.openxmlformats.org/spreadsheetml/2006/main" count="139" uniqueCount="93">
  <si>
    <t>参与体育竞赛(2分)</t>
  </si>
  <si>
    <t>排名</t>
  </si>
  <si>
    <t>上课出勤(5分)</t>
  </si>
  <si>
    <t>班级平均成绩</t>
  </si>
  <si>
    <t>学  号</t>
  </si>
  <si>
    <t>姓  名</t>
  </si>
  <si>
    <t>各课学分</t>
  </si>
  <si>
    <t>课程1</t>
  </si>
  <si>
    <t>课程2</t>
  </si>
  <si>
    <t>课程3</t>
  </si>
  <si>
    <t>课程4</t>
  </si>
  <si>
    <t>课程5</t>
  </si>
  <si>
    <t>（注意看下面的使用说明）</t>
  </si>
  <si>
    <r>
      <t xml:space="preserve">       院（系）       专业  </t>
    </r>
    <r>
      <rPr>
        <sz val="12"/>
        <rFont val="宋体"/>
        <family val="0"/>
      </rPr>
      <t xml:space="preserve">   班级     第  学年第   学期的成绩</t>
    </r>
  </si>
  <si>
    <t>德育总分</t>
  </si>
  <si>
    <t>智育总分</t>
  </si>
  <si>
    <t>体育总分</t>
  </si>
  <si>
    <t xml:space="preserve"> </t>
  </si>
  <si>
    <t xml:space="preserve"> </t>
  </si>
  <si>
    <t xml:space="preserve"> </t>
  </si>
  <si>
    <t>常熟理工学院学生综合测评成绩</t>
  </si>
  <si>
    <r>
      <t>院系</t>
    </r>
    <r>
      <rPr>
        <u val="single"/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班级</t>
    </r>
    <r>
      <rPr>
        <u val="single"/>
        <sz val="11"/>
        <rFont val="宋体"/>
        <family val="0"/>
      </rPr>
      <t xml:space="preserve">          </t>
    </r>
    <r>
      <rPr>
        <sz val="11"/>
        <rFont val="宋体"/>
        <family val="0"/>
      </rPr>
      <t>第</t>
    </r>
    <r>
      <rPr>
        <u val="single"/>
        <sz val="11"/>
        <rFont val="宋体"/>
        <family val="0"/>
      </rPr>
      <t xml:space="preserve">     </t>
    </r>
    <r>
      <rPr>
        <sz val="11"/>
        <rFont val="宋体"/>
        <family val="0"/>
      </rPr>
      <t>学年第</t>
    </r>
    <r>
      <rPr>
        <u val="single"/>
        <sz val="11"/>
        <rFont val="宋体"/>
        <family val="0"/>
      </rPr>
      <t xml:space="preserve">     </t>
    </r>
    <r>
      <rPr>
        <sz val="11"/>
        <rFont val="宋体"/>
        <family val="0"/>
      </rPr>
      <t>学期</t>
    </r>
  </si>
  <si>
    <t>姓 名</t>
  </si>
  <si>
    <t>学 号</t>
  </si>
  <si>
    <t>课程6</t>
  </si>
  <si>
    <t>课程7</t>
  </si>
  <si>
    <t>课程8</t>
  </si>
  <si>
    <t>课程9</t>
  </si>
  <si>
    <t>课程10</t>
  </si>
  <si>
    <t>课程11</t>
  </si>
  <si>
    <t>课程12</t>
  </si>
  <si>
    <t>课程13</t>
  </si>
  <si>
    <t>课程14</t>
  </si>
  <si>
    <t>课程15</t>
  </si>
  <si>
    <t>使用说明：</t>
  </si>
  <si>
    <t>2、课程名称和学分各院系按照具体情况分别填入相应的栏目内；</t>
  </si>
  <si>
    <r>
      <t xml:space="preserve">       院（系）       专业  </t>
    </r>
    <r>
      <rPr>
        <sz val="12"/>
        <rFont val="宋体"/>
        <family val="0"/>
      </rPr>
      <t xml:space="preserve">   班级     第  学年第   学期的成绩</t>
    </r>
  </si>
  <si>
    <t>学  号</t>
  </si>
  <si>
    <t>姓  名</t>
  </si>
  <si>
    <t>课程1</t>
  </si>
  <si>
    <t>课程2</t>
  </si>
  <si>
    <t>课程16</t>
  </si>
  <si>
    <t>课程17</t>
  </si>
  <si>
    <t>课程18</t>
  </si>
  <si>
    <t>课程19</t>
  </si>
  <si>
    <t>课程20</t>
  </si>
  <si>
    <t>课程21</t>
  </si>
  <si>
    <t>课程22</t>
  </si>
  <si>
    <t>课程23</t>
  </si>
  <si>
    <t>课程24</t>
  </si>
  <si>
    <t>学习成绩</t>
  </si>
  <si>
    <t>各课学分</t>
  </si>
  <si>
    <t>使用说明：</t>
  </si>
  <si>
    <t>3、如果学生的成绩为不及格，未能拿到学分的，该生的学习成绩应填“0”，否则会出现红色字体，应及时修正。</t>
  </si>
  <si>
    <t>5、学生人数不满表格设置的，可以在末行删除“行”，第一行带“公式”的不要随意修改；</t>
  </si>
  <si>
    <t>6、学习成绩一栏是自动生成的，数据将被直接引用到综合测评成绩表内，不需要复制，如有增减行数变化的的，测评表中的学习成绩请用“格式刷”刷一下；</t>
  </si>
  <si>
    <t>4、课程如果不满15门的，请不要随意删除“列”，不填就可以了（如示意）；</t>
  </si>
  <si>
    <t>5、学生人数不满表格设置的，可以在末行删除“行”，第一行带“公式”的不要随意修改；</t>
  </si>
  <si>
    <t>学习成绩</t>
  </si>
  <si>
    <t>3、如果学生的成绩为不及格，未能拿到学分的，该生的学习成绩应填“0”，否则会出现红色字体，应及时修正。</t>
  </si>
  <si>
    <t>6、学习成绩一栏是自动生成的，数据将被直接引用到综合测评成绩表内，不需要复制，如有增减行数变化的的，测评表中的学习成绩请用“格式刷”刷一下；</t>
  </si>
  <si>
    <t>7、由于综合测评格式初次使用，可能会出现一些问题，请及时联系52251134</t>
  </si>
  <si>
    <t>1、学号和姓名不需重复录入，在《成绩与学分》表内导入后直接转到《综合测评成绩表》中；</t>
  </si>
  <si>
    <t>2、《成绩与学分》表中，如有增减行数变化的的，测评表中的学习成绩请用“格式刷”刷一下；</t>
  </si>
  <si>
    <t>使用说明：</t>
  </si>
  <si>
    <t>4、班级平均成绩栏目的数据是自动生成的，请不要随便改动；</t>
  </si>
  <si>
    <t>3、德育、智育、体育总分和总测评分是自动生成数据的，排名也是自动生成的，请不要使用自动排序功能；</t>
  </si>
  <si>
    <t>1、学号和姓名可以从提供的《各院系学生名单》表格中直接导入从小到大排列；</t>
  </si>
  <si>
    <t>奖学金等级</t>
  </si>
  <si>
    <t>总测评分</t>
  </si>
  <si>
    <t>奖学金等级</t>
  </si>
  <si>
    <t>双学小组和其他政治学习(1分)</t>
  </si>
  <si>
    <t>宿舍文明(6分)</t>
  </si>
  <si>
    <t>加分</t>
  </si>
  <si>
    <t>减分</t>
  </si>
  <si>
    <t>义工活动(2分)</t>
  </si>
  <si>
    <t>学习成绩(60分)</t>
  </si>
  <si>
    <t>体育与健康课程成绩(8分)</t>
  </si>
  <si>
    <t>4、课程如果不满24门的，请不要随意删除“列”，不填就可以了（如示意）；</t>
  </si>
  <si>
    <t>5、各学院可以根据班级学生人数自动调整表格行数，可删除或增加，首行和末行不要改动（包含公式）；</t>
  </si>
  <si>
    <t>2、课程名称和学分各学院按照具体情况分别填入相应的栏目内；</t>
  </si>
  <si>
    <t>1、学号和姓名可以从提供的《各学院学生名单》表格中直接导入从小到大排列；</t>
  </si>
  <si>
    <t>经典阅读
（5分）</t>
  </si>
  <si>
    <r>
      <t>两课学习(</t>
    </r>
    <r>
      <rPr>
        <sz val="10"/>
        <rFont val="黑体"/>
        <family val="3"/>
      </rPr>
      <t>2</t>
    </r>
    <r>
      <rPr>
        <sz val="10"/>
        <rFont val="黑体"/>
        <family val="3"/>
      </rPr>
      <t>分)</t>
    </r>
  </si>
  <si>
    <r>
      <t>社会实践(</t>
    </r>
    <r>
      <rPr>
        <sz val="10"/>
        <rFont val="黑体"/>
        <family val="3"/>
      </rPr>
      <t>3</t>
    </r>
    <r>
      <rPr>
        <sz val="10"/>
        <rFont val="黑体"/>
        <family val="3"/>
      </rPr>
      <t>分)</t>
    </r>
  </si>
  <si>
    <r>
      <t>班团活动(</t>
    </r>
    <r>
      <rPr>
        <sz val="10"/>
        <rFont val="黑体"/>
        <family val="3"/>
      </rPr>
      <t>3</t>
    </r>
    <r>
      <rPr>
        <sz val="10"/>
        <rFont val="黑体"/>
        <family val="3"/>
      </rPr>
      <t>分)</t>
    </r>
  </si>
  <si>
    <r>
      <t>行为修养(</t>
    </r>
    <r>
      <rPr>
        <sz val="10"/>
        <rFont val="黑体"/>
        <family val="3"/>
      </rPr>
      <t>3</t>
    </r>
    <r>
      <rPr>
        <sz val="10"/>
        <rFont val="黑体"/>
        <family val="3"/>
      </rPr>
      <t>分)</t>
    </r>
  </si>
  <si>
    <r>
      <t>两课学习(</t>
    </r>
    <r>
      <rPr>
        <sz val="10"/>
        <rFont val="黑体"/>
        <family val="3"/>
      </rPr>
      <t>2</t>
    </r>
    <r>
      <rPr>
        <sz val="10"/>
        <rFont val="黑体"/>
        <family val="3"/>
      </rPr>
      <t>分)</t>
    </r>
  </si>
  <si>
    <r>
      <t>社会实践(</t>
    </r>
    <r>
      <rPr>
        <sz val="10"/>
        <rFont val="黑体"/>
        <family val="3"/>
      </rPr>
      <t>3</t>
    </r>
    <r>
      <rPr>
        <sz val="10"/>
        <rFont val="黑体"/>
        <family val="3"/>
      </rPr>
      <t>分)</t>
    </r>
  </si>
  <si>
    <t>上课出勤(5分)</t>
  </si>
  <si>
    <t>经典阅读（5分）</t>
  </si>
  <si>
    <t>品行总分</t>
  </si>
  <si>
    <t>学业总分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</si>
</sst>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_ "/>
    <numFmt numFmtId="184" formatCode="0.0000000000_ 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name val="宋体"/>
      <family val="0"/>
    </font>
    <font>
      <u val="single"/>
      <sz val="11"/>
      <name val="宋体"/>
      <family val="0"/>
    </font>
    <font>
      <sz val="10"/>
      <color indexed="10"/>
      <name val="宋体"/>
      <family val="0"/>
    </font>
    <font>
      <sz val="26"/>
      <name val="隶书"/>
      <family val="3"/>
    </font>
    <font>
      <sz val="8"/>
      <name val="宋体"/>
      <family val="0"/>
    </font>
    <font>
      <sz val="6"/>
      <name val="宋体"/>
      <family val="0"/>
    </font>
    <font>
      <sz val="12"/>
      <color indexed="10"/>
      <name val="宋体"/>
      <family val="0"/>
    </font>
    <font>
      <b/>
      <sz val="14"/>
      <color indexed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13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3" fillId="33" borderId="10" xfId="40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34" borderId="12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6" fontId="2" fillId="35" borderId="13" xfId="0" applyNumberFormat="1" applyFont="1" applyFill="1" applyBorder="1" applyAlignment="1">
      <alignment horizontal="center" vertical="center"/>
    </xf>
    <xf numFmtId="0" fontId="3" fillId="36" borderId="10" xfId="40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176" fontId="3" fillId="36" borderId="10" xfId="40" applyNumberFormat="1" applyFont="1" applyFill="1" applyBorder="1" applyAlignment="1">
      <alignment horizontal="center" vertical="center" wrapText="1"/>
      <protection/>
    </xf>
    <xf numFmtId="176" fontId="3" fillId="37" borderId="10" xfId="40" applyNumberFormat="1" applyFont="1" applyFill="1" applyBorder="1" applyAlignment="1">
      <alignment horizontal="center" vertical="center" wrapText="1"/>
      <protection/>
    </xf>
    <xf numFmtId="176" fontId="3" fillId="35" borderId="10" xfId="40" applyNumberFormat="1" applyFont="1" applyFill="1" applyBorder="1" applyAlignment="1">
      <alignment horizontal="center" vertical="center" wrapText="1"/>
      <protection/>
    </xf>
    <xf numFmtId="176" fontId="8" fillId="35" borderId="13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176" fontId="2" fillId="38" borderId="12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34" borderId="10" xfId="40" applyFont="1" applyFill="1" applyBorder="1" applyAlignment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176" fontId="2" fillId="39" borderId="12" xfId="0" applyNumberFormat="1" applyFont="1" applyFill="1" applyBorder="1" applyAlignment="1">
      <alignment horizontal="center" vertical="center"/>
    </xf>
    <xf numFmtId="49" fontId="2" fillId="40" borderId="12" xfId="0" applyNumberFormat="1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" fillId="38" borderId="11" xfId="0" applyNumberFormat="1" applyFont="1" applyFill="1" applyBorder="1" applyAlignment="1">
      <alignment horizontal="center" vertical="center"/>
    </xf>
    <xf numFmtId="49" fontId="3" fillId="33" borderId="14" xfId="40" applyNumberFormat="1" applyFont="1" applyFill="1" applyBorder="1" applyAlignment="1">
      <alignment horizontal="center" vertical="center" wrapText="1"/>
      <protection/>
    </xf>
    <xf numFmtId="0" fontId="2" fillId="40" borderId="12" xfId="0" applyFont="1" applyFill="1" applyBorder="1" applyAlignment="1">
      <alignment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vertical="center"/>
    </xf>
    <xf numFmtId="0" fontId="2" fillId="40" borderId="16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37" borderId="17" xfId="40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3" fillId="36" borderId="10" xfId="40" applyFont="1" applyFill="1" applyBorder="1" applyAlignment="1">
      <alignment horizontal="center" vertical="center" wrapText="1"/>
      <protection/>
    </xf>
    <xf numFmtId="176" fontId="3" fillId="37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2" fillId="37" borderId="12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152400</xdr:colOff>
      <xdr:row>28</xdr:row>
      <xdr:rowOff>38100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575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152400</xdr:colOff>
      <xdr:row>28</xdr:row>
      <xdr:rowOff>38100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575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S8" sqref="S8"/>
    </sheetView>
  </sheetViews>
  <sheetFormatPr defaultColWidth="9.00390625" defaultRowHeight="14.25"/>
  <cols>
    <col min="1" max="1" width="8.375" style="5" customWidth="1"/>
    <col min="2" max="2" width="6.875" style="0" customWidth="1"/>
    <col min="3" max="17" width="4.125" style="0" customWidth="1"/>
    <col min="18" max="18" width="6.875" style="7" customWidth="1"/>
  </cols>
  <sheetData>
    <row r="1" spans="1:21" ht="36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8"/>
      <c r="T1" s="8"/>
      <c r="U1" s="8"/>
    </row>
    <row r="2" spans="1:21" ht="17.25" customHeight="1">
      <c r="A2" s="49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8"/>
      <c r="T2" s="8"/>
      <c r="U2" s="8"/>
    </row>
    <row r="3" spans="1:18" ht="40.5" customHeight="1">
      <c r="A3" s="6" t="s">
        <v>4</v>
      </c>
      <c r="B3" s="3" t="s">
        <v>5</v>
      </c>
      <c r="C3" s="21" t="s">
        <v>7</v>
      </c>
      <c r="D3" s="21" t="s">
        <v>8</v>
      </c>
      <c r="E3" s="21" t="s">
        <v>9</v>
      </c>
      <c r="F3" s="21" t="s">
        <v>10</v>
      </c>
      <c r="G3" s="21" t="s">
        <v>11</v>
      </c>
      <c r="H3" s="21" t="s">
        <v>24</v>
      </c>
      <c r="I3" s="21" t="s">
        <v>25</v>
      </c>
      <c r="J3" s="21" t="s">
        <v>26</v>
      </c>
      <c r="K3" s="21" t="s">
        <v>27</v>
      </c>
      <c r="L3" s="21" t="s">
        <v>28</v>
      </c>
      <c r="M3" s="21" t="s">
        <v>29</v>
      </c>
      <c r="N3" s="21" t="s">
        <v>30</v>
      </c>
      <c r="O3" s="21" t="s">
        <v>31</v>
      </c>
      <c r="P3" s="21" t="s">
        <v>32</v>
      </c>
      <c r="Q3" s="21" t="s">
        <v>33</v>
      </c>
      <c r="R3" s="18" t="s">
        <v>58</v>
      </c>
    </row>
    <row r="4" spans="1:18" ht="14.25">
      <c r="A4" s="47" t="s">
        <v>6</v>
      </c>
      <c r="B4" s="47"/>
      <c r="C4" s="22">
        <v>3</v>
      </c>
      <c r="D4" s="22">
        <v>2</v>
      </c>
      <c r="E4" s="22">
        <v>2</v>
      </c>
      <c r="F4" s="22">
        <v>2</v>
      </c>
      <c r="G4" s="22">
        <v>2</v>
      </c>
      <c r="H4" s="22"/>
      <c r="I4" s="22"/>
      <c r="J4" s="22"/>
      <c r="K4" s="22"/>
      <c r="L4" s="22"/>
      <c r="M4" s="22"/>
      <c r="N4" s="22"/>
      <c r="O4" s="23"/>
      <c r="P4" s="23"/>
      <c r="Q4" s="23"/>
      <c r="R4" s="24"/>
    </row>
    <row r="5" spans="1:18" ht="14.25">
      <c r="A5" s="34"/>
      <c r="B5" s="34"/>
      <c r="C5" s="27">
        <v>95</v>
      </c>
      <c r="D5" s="27">
        <v>90</v>
      </c>
      <c r="E5" s="27">
        <v>90</v>
      </c>
      <c r="F5" s="27">
        <v>80</v>
      </c>
      <c r="G5" s="27">
        <v>0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18">
        <f>0.6*(C5*$C$4+D5*$D$4+E5*$E$4+F5*$F$4+G5*$G$4+H5*$H$4+I5*$I$4+J5*$J$4+K5*$K$4+L5*$L$4+M5*$M$4+N5*$N$4+O5*$O$4+P5*$P$4+Q5*$Q$4)/SUM($C$4:$Q$4)</f>
        <v>43.90909090909091</v>
      </c>
    </row>
    <row r="6" spans="1:18" ht="14.25">
      <c r="A6" s="34"/>
      <c r="B6" s="3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8">
        <f aca="true" t="shared" si="0" ref="R6:R60">0.6*(C6*$C$4+D6*$D$4+E6*$E$4+F6*$F$4+G6*$G$4+H6*$H$4+I6*$I$4+J6*$J$4+K6*$K$4+L6*$L$4+M6*$M$4+N6*$N$4+O6*$O$4+P6*$P$4+Q6*$Q$4)/SUM($C$4:$Q$4)</f>
        <v>0</v>
      </c>
    </row>
    <row r="7" spans="1:18" ht="14.25">
      <c r="A7" s="34"/>
      <c r="B7" s="3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18">
        <f t="shared" si="0"/>
        <v>0</v>
      </c>
    </row>
    <row r="8" spans="1:18" ht="14.25">
      <c r="A8" s="34"/>
      <c r="B8" s="3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8">
        <f t="shared" si="0"/>
        <v>0</v>
      </c>
    </row>
    <row r="9" spans="1:18" ht="14.25">
      <c r="A9" s="34"/>
      <c r="B9" s="3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8">
        <f>0.6*(C9*$C$4+D9*$D$4+E9*$E$4+F9*$F$4+G9*$G$4+H9*$H$4+I9*$I$4+J9*$J$4+K9*$K$4+L9*$L$4+M9*$M$4+N9*$N$4+O9*$O$4+P9*$P$4+Q9*$Q$4)/SUM($C$4:$Q$4)</f>
        <v>0</v>
      </c>
    </row>
    <row r="10" spans="1:18" ht="14.25">
      <c r="A10" s="34"/>
      <c r="B10" s="34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8">
        <f t="shared" si="0"/>
        <v>0</v>
      </c>
    </row>
    <row r="11" spans="1:18" ht="14.25">
      <c r="A11" s="34"/>
      <c r="B11" s="3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8">
        <f t="shared" si="0"/>
        <v>0</v>
      </c>
    </row>
    <row r="12" spans="1:18" ht="14.25">
      <c r="A12" s="34"/>
      <c r="B12" s="3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18">
        <f t="shared" si="0"/>
        <v>0</v>
      </c>
    </row>
    <row r="13" spans="1:18" ht="14.25">
      <c r="A13" s="34"/>
      <c r="B13" s="34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8">
        <f t="shared" si="0"/>
        <v>0</v>
      </c>
    </row>
    <row r="14" spans="1:18" ht="14.25">
      <c r="A14" s="34"/>
      <c r="B14" s="34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18">
        <f t="shared" si="0"/>
        <v>0</v>
      </c>
    </row>
    <row r="15" spans="1:18" ht="14.25">
      <c r="A15" s="34"/>
      <c r="B15" s="3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8">
        <f t="shared" si="0"/>
        <v>0</v>
      </c>
    </row>
    <row r="16" spans="1:18" ht="14.25">
      <c r="A16" s="34"/>
      <c r="B16" s="34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18">
        <f t="shared" si="0"/>
        <v>0</v>
      </c>
    </row>
    <row r="17" spans="1:18" ht="14.25">
      <c r="A17" s="34"/>
      <c r="B17" s="34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18">
        <f t="shared" si="0"/>
        <v>0</v>
      </c>
    </row>
    <row r="18" spans="1:18" ht="14.25">
      <c r="A18" s="34"/>
      <c r="B18" s="3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18">
        <f t="shared" si="0"/>
        <v>0</v>
      </c>
    </row>
    <row r="19" spans="1:18" ht="14.25">
      <c r="A19" s="34"/>
      <c r="B19" s="3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18">
        <f t="shared" si="0"/>
        <v>0</v>
      </c>
    </row>
    <row r="20" spans="1:18" ht="14.25">
      <c r="A20" s="34"/>
      <c r="B20" s="3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18">
        <f t="shared" si="0"/>
        <v>0</v>
      </c>
    </row>
    <row r="21" spans="1:18" ht="14.25">
      <c r="A21" s="34"/>
      <c r="B21" s="3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18">
        <f t="shared" si="0"/>
        <v>0</v>
      </c>
    </row>
    <row r="22" spans="1:18" ht="14.25">
      <c r="A22" s="34"/>
      <c r="B22" s="34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8">
        <f t="shared" si="0"/>
        <v>0</v>
      </c>
    </row>
    <row r="23" spans="1:18" ht="14.25">
      <c r="A23" s="34"/>
      <c r="B23" s="34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8">
        <f t="shared" si="0"/>
        <v>0</v>
      </c>
    </row>
    <row r="24" spans="1:18" ht="14.25">
      <c r="A24" s="34"/>
      <c r="B24" s="3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18">
        <f t="shared" si="0"/>
        <v>0</v>
      </c>
    </row>
    <row r="25" spans="1:18" ht="14.25">
      <c r="A25" s="34"/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8">
        <f t="shared" si="0"/>
        <v>0</v>
      </c>
    </row>
    <row r="26" spans="1:18" ht="14.25">
      <c r="A26" s="34"/>
      <c r="B26" s="3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18">
        <f t="shared" si="0"/>
        <v>0</v>
      </c>
    </row>
    <row r="27" spans="1:18" ht="14.25">
      <c r="A27" s="34"/>
      <c r="B27" s="34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18">
        <f t="shared" si="0"/>
        <v>0</v>
      </c>
    </row>
    <row r="28" spans="1:18" ht="14.25">
      <c r="A28" s="25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8">
        <f t="shared" si="0"/>
        <v>0</v>
      </c>
    </row>
    <row r="29" spans="1:18" ht="14.25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18">
        <f t="shared" si="0"/>
        <v>0</v>
      </c>
    </row>
    <row r="30" spans="1:18" ht="14.25">
      <c r="A30" s="25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18">
        <f t="shared" si="0"/>
        <v>0</v>
      </c>
    </row>
    <row r="31" spans="1:18" ht="14.25">
      <c r="A31" s="25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18">
        <f t="shared" si="0"/>
        <v>0</v>
      </c>
    </row>
    <row r="32" spans="1:18" ht="14.25">
      <c r="A32" s="25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18">
        <f t="shared" si="0"/>
        <v>0</v>
      </c>
    </row>
    <row r="33" spans="1:18" ht="14.25">
      <c r="A33" s="25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18">
        <f t="shared" si="0"/>
        <v>0</v>
      </c>
    </row>
    <row r="34" spans="1:18" ht="14.25">
      <c r="A34" s="25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18">
        <f t="shared" si="0"/>
        <v>0</v>
      </c>
    </row>
    <row r="35" spans="1:18" ht="14.25">
      <c r="A35" s="25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18">
        <f t="shared" si="0"/>
        <v>0</v>
      </c>
    </row>
    <row r="36" spans="1:18" ht="14.25">
      <c r="A36" s="25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18">
        <f t="shared" si="0"/>
        <v>0</v>
      </c>
    </row>
    <row r="37" spans="1:18" ht="14.25">
      <c r="A37" s="25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18">
        <f t="shared" si="0"/>
        <v>0</v>
      </c>
    </row>
    <row r="38" spans="1:18" ht="14.25">
      <c r="A38" s="25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18">
        <f t="shared" si="0"/>
        <v>0</v>
      </c>
    </row>
    <row r="39" spans="1:18" ht="14.25">
      <c r="A39" s="25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18">
        <f t="shared" si="0"/>
        <v>0</v>
      </c>
    </row>
    <row r="40" spans="1:18" ht="14.25">
      <c r="A40" s="25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18">
        <f t="shared" si="0"/>
        <v>0</v>
      </c>
    </row>
    <row r="41" spans="1:18" ht="14.25">
      <c r="A41" s="25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18">
        <f t="shared" si="0"/>
        <v>0</v>
      </c>
    </row>
    <row r="42" spans="1:18" ht="14.25">
      <c r="A42" s="25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18">
        <f t="shared" si="0"/>
        <v>0</v>
      </c>
    </row>
    <row r="43" spans="1:18" ht="14.25">
      <c r="A43" s="25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18">
        <f t="shared" si="0"/>
        <v>0</v>
      </c>
    </row>
    <row r="44" spans="1:18" ht="14.25">
      <c r="A44" s="25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18">
        <f t="shared" si="0"/>
        <v>0</v>
      </c>
    </row>
    <row r="45" spans="1:18" ht="14.25">
      <c r="A45" s="25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18">
        <f t="shared" si="0"/>
        <v>0</v>
      </c>
    </row>
    <row r="46" spans="1:18" ht="14.25">
      <c r="A46" s="25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18">
        <f t="shared" si="0"/>
        <v>0</v>
      </c>
    </row>
    <row r="47" spans="1:18" ht="14.25">
      <c r="A47" s="25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18">
        <f t="shared" si="0"/>
        <v>0</v>
      </c>
    </row>
    <row r="48" spans="1:18" ht="14.25">
      <c r="A48" s="25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18">
        <f t="shared" si="0"/>
        <v>0</v>
      </c>
    </row>
    <row r="49" spans="1:18" ht="14.25">
      <c r="A49" s="25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18">
        <f t="shared" si="0"/>
        <v>0</v>
      </c>
    </row>
    <row r="50" spans="1:18" ht="14.25">
      <c r="A50" s="25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18">
        <f t="shared" si="0"/>
        <v>0</v>
      </c>
    </row>
    <row r="51" spans="1:18" ht="14.25">
      <c r="A51" s="25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18">
        <f t="shared" si="0"/>
        <v>0</v>
      </c>
    </row>
    <row r="52" spans="1:18" ht="14.25">
      <c r="A52" s="25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8">
        <f t="shared" si="0"/>
        <v>0</v>
      </c>
    </row>
    <row r="53" spans="1:18" ht="14.25">
      <c r="A53" s="25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18">
        <f t="shared" si="0"/>
        <v>0</v>
      </c>
    </row>
    <row r="54" spans="1:18" ht="14.25">
      <c r="A54" s="25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8">
        <f t="shared" si="0"/>
        <v>0</v>
      </c>
    </row>
    <row r="55" spans="1:18" ht="14.25">
      <c r="A55" s="2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18">
        <f t="shared" si="0"/>
        <v>0</v>
      </c>
    </row>
    <row r="56" spans="1:18" ht="14.25">
      <c r="A56" s="25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18">
        <f t="shared" si="0"/>
        <v>0</v>
      </c>
    </row>
    <row r="57" spans="1:18" ht="14.25">
      <c r="A57" s="25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18">
        <f t="shared" si="0"/>
        <v>0</v>
      </c>
    </row>
    <row r="58" spans="1:18" ht="14.25">
      <c r="A58" s="25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18">
        <f t="shared" si="0"/>
        <v>0</v>
      </c>
    </row>
    <row r="59" spans="1:18" ht="14.25">
      <c r="A59" s="25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18">
        <f t="shared" si="0"/>
        <v>0</v>
      </c>
    </row>
    <row r="60" spans="1:18" ht="14.25">
      <c r="A60" s="25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18">
        <f t="shared" si="0"/>
        <v>0</v>
      </c>
    </row>
    <row r="61" spans="1:18" ht="14.25">
      <c r="A61" s="25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18">
        <f>0.6*(C61*$C$4+D61*$D$4+E61*$E$4+F61*$F$4+G61*$G$4+H61*$H$4+I61*$I$4+J61*$J$4+K61*$K$4+L61*$L$4+M61*$M$4+N61*$N$4+O61*$O$4+P61*$P$4+Q61*$Q$4)/SUM($C$4:$Q$4)</f>
        <v>0</v>
      </c>
    </row>
    <row r="62" spans="1:18" ht="14.25">
      <c r="A62" s="25"/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18">
        <f>0.6*(C62*$C$4+D62*$D$4+E62*$E$4+F62*$F$4+G62*$G$4+H62*$H$4+I62*$I$4+J62*$J$4+K62*$K$4+L62*$L$4+M62*$M$4+N62*$N$4+O62*$O$4+P62*$P$4+Q62*$Q$4)/SUM($C$4:$Q$4)</f>
        <v>0</v>
      </c>
    </row>
    <row r="63" spans="1:18" ht="14.25">
      <c r="A63" s="25"/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18">
        <f>0.6*(C63*$C$4+D63*$D$4+E63*$E$4+F63*$F$4+G63*$G$4+H63*$H$4+I63*$I$4+J63*$J$4+K63*$K$4+L63*$L$4+M63*$M$4+N63*$N$4+O63*$O$4+P63*$P$4+Q63*$Q$4)/SUM($C$4:$Q$4)</f>
        <v>0</v>
      </c>
    </row>
    <row r="64" spans="1:18" ht="14.25">
      <c r="A64" s="25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18">
        <f>0.6*(C64*$C$4+D64*$D$4+E64*$E$4+F64*$F$4+G64*$G$4+H64*$H$4+I64*$I$4+J64*$J$4+K64*$K$4+L64*$L$4+M64*$M$4+N64*$N$4+O64*$O$4+P64*$P$4+Q64*$Q$4)/SUM($C$4:$Q$4)</f>
        <v>0</v>
      </c>
    </row>
    <row r="65" spans="1:18" ht="14.25">
      <c r="A65" s="25"/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18">
        <f>0.6*(C65*$C$4+D65*$D$4+E65*$E$4+F65*$F$4+G65*$G$4+H65*$H$4+I65*$I$4+J65*$J$4+K65*$K$4+L65*$L$4+M65*$M$4+N65*$N$4+O65*$O$4+P65*$P$4+Q65*$Q$4)/SUM($C$4:$Q$4)</f>
        <v>0</v>
      </c>
    </row>
    <row r="66" spans="1:18" s="31" customFormat="1" ht="14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0"/>
    </row>
    <row r="67" spans="1:18" ht="31.5" customHeight="1">
      <c r="A67" s="51" t="s">
        <v>34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18" ht="18" customHeight="1">
      <c r="A68" s="45" t="s">
        <v>67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1:18" ht="19.5" customHeight="1">
      <c r="A69" s="45" t="s">
        <v>35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1:18" ht="33.75" customHeight="1">
      <c r="A70" s="46" t="s">
        <v>59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1:18" ht="17.25" customHeight="1">
      <c r="A71" s="46" t="s">
        <v>56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1:18" ht="33.75" customHeight="1">
      <c r="A72" s="46" t="s">
        <v>57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</row>
    <row r="73" spans="1:18" ht="35.25" customHeight="1">
      <c r="A73" s="46" t="s">
        <v>60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</row>
    <row r="74" spans="1:18" ht="17.25" customHeight="1">
      <c r="A74" s="45" t="s">
        <v>61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</sheetData>
  <sheetProtection insertRows="0" deleteRows="0" selectLockedCells="1"/>
  <mergeCells count="11">
    <mergeCell ref="A1:R1"/>
    <mergeCell ref="A2:R2"/>
    <mergeCell ref="A67:R67"/>
    <mergeCell ref="A72:R72"/>
    <mergeCell ref="A73:R73"/>
    <mergeCell ref="A74:R74"/>
    <mergeCell ref="A68:R68"/>
    <mergeCell ref="A69:R69"/>
    <mergeCell ref="A70:R70"/>
    <mergeCell ref="A71:R71"/>
    <mergeCell ref="A4:B4"/>
  </mergeCells>
  <conditionalFormatting sqref="C5:Q66">
    <cfRule type="cellIs" priority="1" dxfId="2" operator="between" stopIfTrue="1">
      <formula>1</formula>
      <formula>59</formula>
    </cfRule>
  </conditionalFormatting>
  <printOptions horizontalCentered="1"/>
  <pageMargins left="0.5511811023622047" right="0.15748031496062992" top="0.984251968503937" bottom="0.984251968503937" header="0.5118110236220472" footer="0.5118110236220472"/>
  <pageSetup horizontalDpi="300" verticalDpi="300" orientation="portrait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A1">
      <selection activeCell="O9" sqref="O9"/>
    </sheetView>
  </sheetViews>
  <sheetFormatPr defaultColWidth="9.00390625" defaultRowHeight="14.25"/>
  <cols>
    <col min="1" max="1" width="9.75390625" style="0" customWidth="1"/>
    <col min="2" max="2" width="6.375" style="0" customWidth="1"/>
    <col min="3" max="3" width="5.50390625" style="0" customWidth="1"/>
    <col min="4" max="4" width="6.75390625" style="0" customWidth="1"/>
    <col min="5" max="5" width="5.00390625" style="0" customWidth="1"/>
    <col min="6" max="6" width="5.125" style="0" customWidth="1"/>
    <col min="7" max="7" width="5.75390625" style="0" customWidth="1"/>
    <col min="8" max="8" width="5.25390625" style="0" customWidth="1"/>
    <col min="9" max="9" width="5.125" style="0" customWidth="1"/>
    <col min="10" max="10" width="5.25390625" style="0" customWidth="1"/>
    <col min="11" max="11" width="8.375" style="19" customWidth="1"/>
    <col min="12" max="12" width="6.875" style="19" customWidth="1"/>
    <col min="13" max="13" width="8.00390625" style="0" customWidth="1"/>
    <col min="14" max="14" width="5.625" style="0" customWidth="1"/>
    <col min="15" max="15" width="4.50390625" style="0" customWidth="1"/>
    <col min="16" max="16" width="4.25390625" style="0" customWidth="1"/>
    <col min="17" max="17" width="5.50390625" style="7" customWidth="1"/>
    <col min="18" max="18" width="6.625" style="7" customWidth="1"/>
    <col min="19" max="19" width="5.50390625" style="7" customWidth="1"/>
    <col min="20" max="20" width="7.50390625" style="0" customWidth="1"/>
    <col min="21" max="21" width="3.50390625" style="0" customWidth="1"/>
    <col min="22" max="22" width="6.00390625" style="0" customWidth="1"/>
  </cols>
  <sheetData>
    <row r="1" spans="1:22" ht="38.25" customHeight="1" thickBot="1">
      <c r="A1" s="54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30.75" customHeight="1" thickBot="1" thickTop="1">
      <c r="A2" s="55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63" customHeight="1" thickBot="1">
      <c r="A3" s="33" t="s">
        <v>23</v>
      </c>
      <c r="B3" s="1" t="s">
        <v>22</v>
      </c>
      <c r="C3" s="43" t="s">
        <v>83</v>
      </c>
      <c r="D3" s="10" t="s">
        <v>71</v>
      </c>
      <c r="E3" s="43" t="s">
        <v>84</v>
      </c>
      <c r="F3" s="43" t="s">
        <v>85</v>
      </c>
      <c r="G3" s="10" t="s">
        <v>72</v>
      </c>
      <c r="H3" s="43" t="s">
        <v>86</v>
      </c>
      <c r="I3" s="10" t="s">
        <v>75</v>
      </c>
      <c r="J3" s="10" t="s">
        <v>2</v>
      </c>
      <c r="K3" s="44" t="s">
        <v>76</v>
      </c>
      <c r="L3" s="44" t="s">
        <v>82</v>
      </c>
      <c r="M3" s="11" t="s">
        <v>77</v>
      </c>
      <c r="N3" s="11" t="s">
        <v>0</v>
      </c>
      <c r="O3" s="1" t="s">
        <v>73</v>
      </c>
      <c r="P3" s="1" t="s">
        <v>74</v>
      </c>
      <c r="Q3" s="13" t="s">
        <v>91</v>
      </c>
      <c r="R3" s="14" t="s">
        <v>92</v>
      </c>
      <c r="S3" s="15" t="s">
        <v>16</v>
      </c>
      <c r="T3" s="1" t="s">
        <v>69</v>
      </c>
      <c r="U3" s="20" t="s">
        <v>1</v>
      </c>
      <c r="V3" s="39" t="s">
        <v>70</v>
      </c>
    </row>
    <row r="4" spans="1:22" ht="14.25">
      <c r="A4" s="36">
        <f>'成绩与学分（15门）'!A5</f>
        <v>0</v>
      </c>
      <c r="B4" s="35">
        <f>'成绩与学分（15门）'!B5</f>
        <v>0</v>
      </c>
      <c r="C4" s="2"/>
      <c r="D4" s="2"/>
      <c r="E4" s="2"/>
      <c r="F4" s="2"/>
      <c r="G4" s="2"/>
      <c r="H4" s="2"/>
      <c r="I4" s="2"/>
      <c r="J4" s="2"/>
      <c r="K4" s="32">
        <f>'成绩与学分（15门）'!R5</f>
        <v>43.90909090909091</v>
      </c>
      <c r="L4" s="32"/>
      <c r="M4" s="2"/>
      <c r="N4" s="2"/>
      <c r="O4" s="2"/>
      <c r="P4" s="2"/>
      <c r="Q4" s="4">
        <f>SUM(C4:J4)</f>
        <v>0</v>
      </c>
      <c r="R4" s="4">
        <f>SUM(K4:L4)</f>
        <v>43.90909090909091</v>
      </c>
      <c r="S4" s="4">
        <f>SUM(M4:N4)</f>
        <v>0</v>
      </c>
      <c r="T4" s="4">
        <f>SUM(Q4:S4)+O4-P4</f>
        <v>43.90909090909091</v>
      </c>
      <c r="U4" s="2">
        <f>RANK(T4,$T$4:$T$63)</f>
        <v>1</v>
      </c>
      <c r="V4" s="40"/>
    </row>
    <row r="5" spans="1:22" ht="14.25">
      <c r="A5" s="37">
        <f>'成绩与学分（15门）'!A6</f>
        <v>0</v>
      </c>
      <c r="B5" s="35">
        <f>'成绩与学分（15门）'!B6</f>
        <v>0</v>
      </c>
      <c r="C5" s="3"/>
      <c r="D5" s="3"/>
      <c r="E5" s="3"/>
      <c r="F5" s="3"/>
      <c r="G5" s="3"/>
      <c r="H5" s="3"/>
      <c r="I5" s="3"/>
      <c r="J5" s="3"/>
      <c r="K5" s="18">
        <f>'成绩与学分（15门）'!R6</f>
        <v>0</v>
      </c>
      <c r="L5" s="18"/>
      <c r="M5" s="3"/>
      <c r="N5" s="3"/>
      <c r="O5" s="3"/>
      <c r="P5" s="3"/>
      <c r="Q5" s="4">
        <f aca="true" t="shared" si="0" ref="Q4:Q35">SUM(C5:I5)</f>
        <v>0</v>
      </c>
      <c r="R5" s="4">
        <f aca="true" t="shared" si="1" ref="R5:R20">SUM(J5:K5)</f>
        <v>0</v>
      </c>
      <c r="S5" s="4">
        <f aca="true" t="shared" si="2" ref="S5:S20">SUM(M5:N5)</f>
        <v>0</v>
      </c>
      <c r="T5" s="4">
        <f aca="true" t="shared" si="3" ref="T5:T63">SUM(Q5:S5)+O5-P5</f>
        <v>0</v>
      </c>
      <c r="U5" s="2">
        <f aca="true" t="shared" si="4" ref="U5:U63">RANK(T5,$T$4:$T$63)</f>
        <v>2</v>
      </c>
      <c r="V5" s="40"/>
    </row>
    <row r="6" spans="1:22" ht="14.25">
      <c r="A6" s="37">
        <f>'成绩与学分（15门）'!A7</f>
        <v>0</v>
      </c>
      <c r="B6" s="35">
        <f>'成绩与学分（15门）'!B7</f>
        <v>0</v>
      </c>
      <c r="C6" s="3"/>
      <c r="D6" s="3"/>
      <c r="E6" s="3"/>
      <c r="F6" s="3"/>
      <c r="G6" s="3"/>
      <c r="H6" s="3"/>
      <c r="I6" s="3"/>
      <c r="J6" s="3"/>
      <c r="K6" s="18">
        <f>'成绩与学分（15门）'!R7</f>
        <v>0</v>
      </c>
      <c r="L6" s="18"/>
      <c r="M6" s="3"/>
      <c r="N6" s="3"/>
      <c r="O6" s="3"/>
      <c r="P6" s="3"/>
      <c r="Q6" s="4">
        <f t="shared" si="0"/>
        <v>0</v>
      </c>
      <c r="R6" s="4">
        <f t="shared" si="1"/>
        <v>0</v>
      </c>
      <c r="S6" s="4">
        <f t="shared" si="2"/>
        <v>0</v>
      </c>
      <c r="T6" s="4">
        <f t="shared" si="3"/>
        <v>0</v>
      </c>
      <c r="U6" s="2">
        <f t="shared" si="4"/>
        <v>2</v>
      </c>
      <c r="V6" s="40"/>
    </row>
    <row r="7" spans="1:22" ht="14.25">
      <c r="A7" s="37">
        <f>'成绩与学分（15门）'!A8</f>
        <v>0</v>
      </c>
      <c r="B7" s="35">
        <f>'成绩与学分（15门）'!B8</f>
        <v>0</v>
      </c>
      <c r="C7" s="3"/>
      <c r="D7" s="3"/>
      <c r="E7" s="3"/>
      <c r="F7" s="3"/>
      <c r="G7" s="3"/>
      <c r="H7" s="3"/>
      <c r="I7" s="3"/>
      <c r="J7" s="3"/>
      <c r="K7" s="18">
        <f>'成绩与学分（15门）'!R8</f>
        <v>0</v>
      </c>
      <c r="L7" s="18"/>
      <c r="M7" s="3"/>
      <c r="N7" s="3"/>
      <c r="O7" s="3"/>
      <c r="P7" s="3"/>
      <c r="Q7" s="4">
        <f t="shared" si="0"/>
        <v>0</v>
      </c>
      <c r="R7" s="4">
        <f t="shared" si="1"/>
        <v>0</v>
      </c>
      <c r="S7" s="4">
        <f t="shared" si="2"/>
        <v>0</v>
      </c>
      <c r="T7" s="4">
        <f t="shared" si="3"/>
        <v>0</v>
      </c>
      <c r="U7" s="2">
        <f t="shared" si="4"/>
        <v>2</v>
      </c>
      <c r="V7" s="40"/>
    </row>
    <row r="8" spans="1:22" ht="14.25">
      <c r="A8" s="37">
        <f>'成绩与学分（15门）'!A9</f>
        <v>0</v>
      </c>
      <c r="B8" s="35">
        <f>'成绩与学分（15门）'!B9</f>
        <v>0</v>
      </c>
      <c r="C8" s="3"/>
      <c r="D8" s="3"/>
      <c r="E8" s="3"/>
      <c r="F8" s="3"/>
      <c r="G8" s="3"/>
      <c r="H8" s="3"/>
      <c r="I8" s="3"/>
      <c r="J8" s="3"/>
      <c r="K8" s="18">
        <f>'成绩与学分（15门）'!R9</f>
        <v>0</v>
      </c>
      <c r="L8" s="18"/>
      <c r="M8" s="3"/>
      <c r="N8" s="3"/>
      <c r="O8" s="3"/>
      <c r="P8" s="3"/>
      <c r="Q8" s="4">
        <f t="shared" si="0"/>
        <v>0</v>
      </c>
      <c r="R8" s="4">
        <f t="shared" si="1"/>
        <v>0</v>
      </c>
      <c r="S8" s="4">
        <f t="shared" si="2"/>
        <v>0</v>
      </c>
      <c r="T8" s="4">
        <f t="shared" si="3"/>
        <v>0</v>
      </c>
      <c r="U8" s="2">
        <f t="shared" si="4"/>
        <v>2</v>
      </c>
      <c r="V8" s="41"/>
    </row>
    <row r="9" spans="1:22" ht="14.25">
      <c r="A9" s="37">
        <f>'成绩与学分（15门）'!A10</f>
        <v>0</v>
      </c>
      <c r="B9" s="35">
        <f>'成绩与学分（15门）'!B10</f>
        <v>0</v>
      </c>
      <c r="C9" s="3"/>
      <c r="D9" s="3"/>
      <c r="E9" s="3"/>
      <c r="F9" s="3"/>
      <c r="G9" s="3"/>
      <c r="H9" s="3"/>
      <c r="I9" s="3"/>
      <c r="J9" s="3"/>
      <c r="K9" s="18">
        <f>'成绩与学分（15门）'!R10</f>
        <v>0</v>
      </c>
      <c r="L9" s="18"/>
      <c r="M9" s="3"/>
      <c r="N9" s="3"/>
      <c r="O9" s="3"/>
      <c r="P9" s="3"/>
      <c r="Q9" s="4">
        <f t="shared" si="0"/>
        <v>0</v>
      </c>
      <c r="R9" s="4">
        <f t="shared" si="1"/>
        <v>0</v>
      </c>
      <c r="S9" s="4">
        <f t="shared" si="2"/>
        <v>0</v>
      </c>
      <c r="T9" s="4">
        <f t="shared" si="3"/>
        <v>0</v>
      </c>
      <c r="U9" s="2">
        <f t="shared" si="4"/>
        <v>2</v>
      </c>
      <c r="V9" s="41"/>
    </row>
    <row r="10" spans="1:22" ht="14.25">
      <c r="A10" s="37">
        <f>'成绩与学分（15门）'!A11</f>
        <v>0</v>
      </c>
      <c r="B10" s="35">
        <f>'成绩与学分（15门）'!B11</f>
        <v>0</v>
      </c>
      <c r="C10" s="3"/>
      <c r="D10" s="3"/>
      <c r="E10" s="3"/>
      <c r="F10" s="3"/>
      <c r="G10" s="3"/>
      <c r="H10" s="3"/>
      <c r="I10" s="3"/>
      <c r="J10" s="3"/>
      <c r="K10" s="18">
        <f>'成绩与学分（15门）'!R11</f>
        <v>0</v>
      </c>
      <c r="L10" s="18"/>
      <c r="M10" s="3"/>
      <c r="N10" s="3"/>
      <c r="O10" s="3"/>
      <c r="P10" s="3"/>
      <c r="Q10" s="4">
        <f t="shared" si="0"/>
        <v>0</v>
      </c>
      <c r="R10" s="4">
        <f t="shared" si="1"/>
        <v>0</v>
      </c>
      <c r="S10" s="4">
        <f t="shared" si="2"/>
        <v>0</v>
      </c>
      <c r="T10" s="4">
        <f t="shared" si="3"/>
        <v>0</v>
      </c>
      <c r="U10" s="2">
        <f t="shared" si="4"/>
        <v>2</v>
      </c>
      <c r="V10" s="41"/>
    </row>
    <row r="11" spans="1:22" ht="14.25">
      <c r="A11" s="37">
        <f>'成绩与学分（15门）'!A12</f>
        <v>0</v>
      </c>
      <c r="B11" s="35">
        <f>'成绩与学分（15门）'!B12</f>
        <v>0</v>
      </c>
      <c r="C11" s="3"/>
      <c r="D11" s="3"/>
      <c r="E11" s="3"/>
      <c r="F11" s="3"/>
      <c r="G11" s="3"/>
      <c r="H11" s="3"/>
      <c r="I11" s="3"/>
      <c r="J11" s="3"/>
      <c r="K11" s="18">
        <f>'成绩与学分（15门）'!R12</f>
        <v>0</v>
      </c>
      <c r="L11" s="18"/>
      <c r="M11" s="3"/>
      <c r="N11" s="3"/>
      <c r="O11" s="3"/>
      <c r="P11" s="3"/>
      <c r="Q11" s="4">
        <f t="shared" si="0"/>
        <v>0</v>
      </c>
      <c r="R11" s="4">
        <f t="shared" si="1"/>
        <v>0</v>
      </c>
      <c r="S11" s="4">
        <f t="shared" si="2"/>
        <v>0</v>
      </c>
      <c r="T11" s="4">
        <f t="shared" si="3"/>
        <v>0</v>
      </c>
      <c r="U11" s="2">
        <f t="shared" si="4"/>
        <v>2</v>
      </c>
      <c r="V11" s="41"/>
    </row>
    <row r="12" spans="1:22" ht="14.25">
      <c r="A12" s="37">
        <f>'成绩与学分（15门）'!A13</f>
        <v>0</v>
      </c>
      <c r="B12" s="35">
        <f>'成绩与学分（15门）'!B13</f>
        <v>0</v>
      </c>
      <c r="C12" s="3"/>
      <c r="D12" s="3"/>
      <c r="E12" s="3"/>
      <c r="F12" s="3"/>
      <c r="G12" s="3"/>
      <c r="H12" s="3"/>
      <c r="I12" s="3"/>
      <c r="J12" s="3"/>
      <c r="K12" s="18">
        <f>'成绩与学分（15门）'!R13</f>
        <v>0</v>
      </c>
      <c r="L12" s="18"/>
      <c r="M12" s="3"/>
      <c r="N12" s="3"/>
      <c r="O12" s="3"/>
      <c r="P12" s="3"/>
      <c r="Q12" s="4">
        <f t="shared" si="0"/>
        <v>0</v>
      </c>
      <c r="R12" s="4">
        <f t="shared" si="1"/>
        <v>0</v>
      </c>
      <c r="S12" s="4">
        <f t="shared" si="2"/>
        <v>0</v>
      </c>
      <c r="T12" s="4">
        <f t="shared" si="3"/>
        <v>0</v>
      </c>
      <c r="U12" s="2">
        <f t="shared" si="4"/>
        <v>2</v>
      </c>
      <c r="V12" s="41"/>
    </row>
    <row r="13" spans="1:22" ht="14.25">
      <c r="A13" s="37">
        <f>'成绩与学分（15门）'!A14</f>
        <v>0</v>
      </c>
      <c r="B13" s="35">
        <f>'成绩与学分（15门）'!B14</f>
        <v>0</v>
      </c>
      <c r="C13" s="3"/>
      <c r="D13" s="3"/>
      <c r="E13" s="3"/>
      <c r="F13" s="3"/>
      <c r="G13" s="3"/>
      <c r="H13" s="3"/>
      <c r="I13" s="3"/>
      <c r="J13" s="3"/>
      <c r="K13" s="18">
        <f>'成绩与学分（15门）'!R14</f>
        <v>0</v>
      </c>
      <c r="L13" s="18"/>
      <c r="M13" s="3"/>
      <c r="N13" s="3"/>
      <c r="O13" s="3"/>
      <c r="P13" s="3"/>
      <c r="Q13" s="4">
        <f t="shared" si="0"/>
        <v>0</v>
      </c>
      <c r="R13" s="4">
        <f t="shared" si="1"/>
        <v>0</v>
      </c>
      <c r="S13" s="4">
        <f t="shared" si="2"/>
        <v>0</v>
      </c>
      <c r="T13" s="4">
        <f t="shared" si="3"/>
        <v>0</v>
      </c>
      <c r="U13" s="2">
        <f t="shared" si="4"/>
        <v>2</v>
      </c>
      <c r="V13" s="41"/>
    </row>
    <row r="14" spans="1:22" ht="14.25">
      <c r="A14" s="37">
        <f>'成绩与学分（15门）'!A15</f>
        <v>0</v>
      </c>
      <c r="B14" s="35">
        <f>'成绩与学分（15门）'!B15</f>
        <v>0</v>
      </c>
      <c r="C14" s="3"/>
      <c r="D14" s="3"/>
      <c r="E14" s="3"/>
      <c r="F14" s="3"/>
      <c r="G14" s="3"/>
      <c r="H14" s="3"/>
      <c r="I14" s="3"/>
      <c r="J14" s="3"/>
      <c r="K14" s="18">
        <f>'成绩与学分（15门）'!R15</f>
        <v>0</v>
      </c>
      <c r="L14" s="18"/>
      <c r="M14" s="3"/>
      <c r="N14" s="3"/>
      <c r="O14" s="3"/>
      <c r="P14" s="3"/>
      <c r="Q14" s="4">
        <f t="shared" si="0"/>
        <v>0</v>
      </c>
      <c r="R14" s="4">
        <f t="shared" si="1"/>
        <v>0</v>
      </c>
      <c r="S14" s="4">
        <f t="shared" si="2"/>
        <v>0</v>
      </c>
      <c r="T14" s="4">
        <f t="shared" si="3"/>
        <v>0</v>
      </c>
      <c r="U14" s="2">
        <f t="shared" si="4"/>
        <v>2</v>
      </c>
      <c r="V14" s="41"/>
    </row>
    <row r="15" spans="1:22" ht="14.25">
      <c r="A15" s="37">
        <f>'成绩与学分（15门）'!A16</f>
        <v>0</v>
      </c>
      <c r="B15" s="35">
        <f>'成绩与学分（15门）'!B16</f>
        <v>0</v>
      </c>
      <c r="C15" s="3"/>
      <c r="D15" s="3"/>
      <c r="E15" s="3"/>
      <c r="F15" s="3"/>
      <c r="G15" s="3"/>
      <c r="H15" s="3"/>
      <c r="I15" s="3"/>
      <c r="J15" s="3"/>
      <c r="K15" s="18">
        <f>'成绩与学分（15门）'!R16</f>
        <v>0</v>
      </c>
      <c r="L15" s="18"/>
      <c r="M15" s="3"/>
      <c r="N15" s="3"/>
      <c r="O15" s="3"/>
      <c r="P15" s="3"/>
      <c r="Q15" s="4">
        <f t="shared" si="0"/>
        <v>0</v>
      </c>
      <c r="R15" s="4">
        <f t="shared" si="1"/>
        <v>0</v>
      </c>
      <c r="S15" s="4">
        <f t="shared" si="2"/>
        <v>0</v>
      </c>
      <c r="T15" s="4">
        <f t="shared" si="3"/>
        <v>0</v>
      </c>
      <c r="U15" s="2">
        <f t="shared" si="4"/>
        <v>2</v>
      </c>
      <c r="V15" s="41"/>
    </row>
    <row r="16" spans="1:22" ht="14.25">
      <c r="A16" s="37">
        <f>'成绩与学分（15门）'!A17</f>
        <v>0</v>
      </c>
      <c r="B16" s="35">
        <f>'成绩与学分（15门）'!B17</f>
        <v>0</v>
      </c>
      <c r="C16" s="3"/>
      <c r="D16" s="3"/>
      <c r="E16" s="3"/>
      <c r="F16" s="3"/>
      <c r="G16" s="3"/>
      <c r="H16" s="3"/>
      <c r="I16" s="3"/>
      <c r="J16" s="3"/>
      <c r="K16" s="18">
        <f>'成绩与学分（15门）'!R17</f>
        <v>0</v>
      </c>
      <c r="L16" s="18"/>
      <c r="M16" s="3"/>
      <c r="N16" s="3"/>
      <c r="O16" s="3"/>
      <c r="P16" s="3"/>
      <c r="Q16" s="4">
        <f t="shared" si="0"/>
        <v>0</v>
      </c>
      <c r="R16" s="4">
        <f t="shared" si="1"/>
        <v>0</v>
      </c>
      <c r="S16" s="4">
        <f t="shared" si="2"/>
        <v>0</v>
      </c>
      <c r="T16" s="4">
        <f t="shared" si="3"/>
        <v>0</v>
      </c>
      <c r="U16" s="2">
        <f t="shared" si="4"/>
        <v>2</v>
      </c>
      <c r="V16" s="41"/>
    </row>
    <row r="17" spans="1:22" ht="14.25">
      <c r="A17" s="37">
        <f>'成绩与学分（15门）'!A18</f>
        <v>0</v>
      </c>
      <c r="B17" s="35">
        <f>'成绩与学分（15门）'!B18</f>
        <v>0</v>
      </c>
      <c r="C17" s="3"/>
      <c r="D17" s="3"/>
      <c r="E17" s="3"/>
      <c r="F17" s="3"/>
      <c r="G17" s="3"/>
      <c r="H17" s="3"/>
      <c r="I17" s="3"/>
      <c r="J17" s="3"/>
      <c r="K17" s="18">
        <f>'成绩与学分（15门）'!R18</f>
        <v>0</v>
      </c>
      <c r="L17" s="18"/>
      <c r="M17" s="3"/>
      <c r="N17" s="3"/>
      <c r="O17" s="3"/>
      <c r="P17" s="3"/>
      <c r="Q17" s="4">
        <f t="shared" si="0"/>
        <v>0</v>
      </c>
      <c r="R17" s="4">
        <f t="shared" si="1"/>
        <v>0</v>
      </c>
      <c r="S17" s="4">
        <f t="shared" si="2"/>
        <v>0</v>
      </c>
      <c r="T17" s="4">
        <f t="shared" si="3"/>
        <v>0</v>
      </c>
      <c r="U17" s="2">
        <f t="shared" si="4"/>
        <v>2</v>
      </c>
      <c r="V17" s="41"/>
    </row>
    <row r="18" spans="1:22" ht="14.25">
      <c r="A18" s="37">
        <f>'成绩与学分（15门）'!A19</f>
        <v>0</v>
      </c>
      <c r="B18" s="35">
        <f>'成绩与学分（15门）'!B19</f>
        <v>0</v>
      </c>
      <c r="C18" s="3"/>
      <c r="D18" s="3"/>
      <c r="E18" s="3"/>
      <c r="F18" s="3"/>
      <c r="G18" s="3"/>
      <c r="H18" s="3"/>
      <c r="I18" s="3"/>
      <c r="J18" s="3"/>
      <c r="K18" s="18">
        <f>'成绩与学分（15门）'!R19</f>
        <v>0</v>
      </c>
      <c r="L18" s="18"/>
      <c r="M18" s="3"/>
      <c r="N18" s="3"/>
      <c r="O18" s="3"/>
      <c r="P18" s="3"/>
      <c r="Q18" s="4">
        <f t="shared" si="0"/>
        <v>0</v>
      </c>
      <c r="R18" s="4">
        <f t="shared" si="1"/>
        <v>0</v>
      </c>
      <c r="S18" s="4">
        <f t="shared" si="2"/>
        <v>0</v>
      </c>
      <c r="T18" s="4">
        <f t="shared" si="3"/>
        <v>0</v>
      </c>
      <c r="U18" s="2">
        <f t="shared" si="4"/>
        <v>2</v>
      </c>
      <c r="V18" s="41"/>
    </row>
    <row r="19" spans="1:22" ht="14.25">
      <c r="A19" s="37">
        <f>'成绩与学分（15门）'!A20</f>
        <v>0</v>
      </c>
      <c r="B19" s="35">
        <f>'成绩与学分（15门）'!B20</f>
        <v>0</v>
      </c>
      <c r="C19" s="3"/>
      <c r="D19" s="3"/>
      <c r="E19" s="3"/>
      <c r="F19" s="3"/>
      <c r="G19" s="3"/>
      <c r="H19" s="3"/>
      <c r="I19" s="3"/>
      <c r="J19" s="3"/>
      <c r="K19" s="18">
        <f>'成绩与学分（15门）'!R20</f>
        <v>0</v>
      </c>
      <c r="L19" s="18"/>
      <c r="M19" s="3"/>
      <c r="N19" s="3"/>
      <c r="O19" s="3"/>
      <c r="P19" s="3"/>
      <c r="Q19" s="4">
        <f t="shared" si="0"/>
        <v>0</v>
      </c>
      <c r="R19" s="4">
        <f t="shared" si="1"/>
        <v>0</v>
      </c>
      <c r="S19" s="4">
        <f t="shared" si="2"/>
        <v>0</v>
      </c>
      <c r="T19" s="4">
        <f t="shared" si="3"/>
        <v>0</v>
      </c>
      <c r="U19" s="2">
        <f t="shared" si="4"/>
        <v>2</v>
      </c>
      <c r="V19" s="41"/>
    </row>
    <row r="20" spans="1:22" ht="14.25">
      <c r="A20" s="37">
        <f>'成绩与学分（15门）'!A21</f>
        <v>0</v>
      </c>
      <c r="B20" s="35">
        <f>'成绩与学分（15门）'!B21</f>
        <v>0</v>
      </c>
      <c r="C20" s="3"/>
      <c r="D20" s="3"/>
      <c r="E20" s="3"/>
      <c r="F20" s="3"/>
      <c r="G20" s="3"/>
      <c r="H20" s="3"/>
      <c r="I20" s="3"/>
      <c r="J20" s="3"/>
      <c r="K20" s="18">
        <f>'成绩与学分（15门）'!R21</f>
        <v>0</v>
      </c>
      <c r="L20" s="18"/>
      <c r="M20" s="3"/>
      <c r="N20" s="3"/>
      <c r="O20" s="3"/>
      <c r="P20" s="3"/>
      <c r="Q20" s="4">
        <f t="shared" si="0"/>
        <v>0</v>
      </c>
      <c r="R20" s="4">
        <f t="shared" si="1"/>
        <v>0</v>
      </c>
      <c r="S20" s="4">
        <f t="shared" si="2"/>
        <v>0</v>
      </c>
      <c r="T20" s="4">
        <f t="shared" si="3"/>
        <v>0</v>
      </c>
      <c r="U20" s="2">
        <f t="shared" si="4"/>
        <v>2</v>
      </c>
      <c r="V20" s="41"/>
    </row>
    <row r="21" spans="1:22" ht="14.25">
      <c r="A21" s="37">
        <f>'成绩与学分（15门）'!A22</f>
        <v>0</v>
      </c>
      <c r="B21" s="35">
        <f>'成绩与学分（15门）'!B22</f>
        <v>0</v>
      </c>
      <c r="C21" s="3"/>
      <c r="D21" s="3"/>
      <c r="E21" s="3"/>
      <c r="F21" s="3"/>
      <c r="G21" s="3"/>
      <c r="H21" s="3"/>
      <c r="I21" s="3"/>
      <c r="J21" s="3"/>
      <c r="K21" s="18">
        <f>'成绩与学分（15门）'!R22</f>
        <v>0</v>
      </c>
      <c r="L21" s="18"/>
      <c r="M21" s="3"/>
      <c r="N21" s="3"/>
      <c r="O21" s="3"/>
      <c r="P21" s="3"/>
      <c r="Q21" s="4">
        <f t="shared" si="0"/>
        <v>0</v>
      </c>
      <c r="R21" s="4">
        <f aca="true" t="shared" si="5" ref="R21:R36">SUM(J21:K21)</f>
        <v>0</v>
      </c>
      <c r="S21" s="4">
        <f aca="true" t="shared" si="6" ref="S21:S36">SUM(M21:N21)</f>
        <v>0</v>
      </c>
      <c r="T21" s="4">
        <f t="shared" si="3"/>
        <v>0</v>
      </c>
      <c r="U21" s="2">
        <f t="shared" si="4"/>
        <v>2</v>
      </c>
      <c r="V21" s="41"/>
    </row>
    <row r="22" spans="1:22" ht="14.25">
      <c r="A22" s="37">
        <f>'成绩与学分（15门）'!A23</f>
        <v>0</v>
      </c>
      <c r="B22" s="35">
        <f>'成绩与学分（15门）'!B23</f>
        <v>0</v>
      </c>
      <c r="C22" s="3"/>
      <c r="D22" s="3"/>
      <c r="E22" s="3"/>
      <c r="F22" s="3"/>
      <c r="G22" s="3"/>
      <c r="H22" s="3"/>
      <c r="I22" s="3"/>
      <c r="J22" s="3"/>
      <c r="K22" s="18">
        <f>'成绩与学分（15门）'!R23</f>
        <v>0</v>
      </c>
      <c r="L22" s="18"/>
      <c r="M22" s="3"/>
      <c r="N22" s="3"/>
      <c r="O22" s="3"/>
      <c r="P22" s="3"/>
      <c r="Q22" s="4">
        <f t="shared" si="0"/>
        <v>0</v>
      </c>
      <c r="R22" s="4">
        <f t="shared" si="5"/>
        <v>0</v>
      </c>
      <c r="S22" s="4">
        <f t="shared" si="6"/>
        <v>0</v>
      </c>
      <c r="T22" s="4">
        <f t="shared" si="3"/>
        <v>0</v>
      </c>
      <c r="U22" s="2">
        <f>RANK(T22,$T$4:$T$63)</f>
        <v>2</v>
      </c>
      <c r="V22" s="41"/>
    </row>
    <row r="23" spans="1:22" ht="14.25">
      <c r="A23" s="37">
        <f>'成绩与学分（15门）'!A24</f>
        <v>0</v>
      </c>
      <c r="B23" s="35">
        <f>'成绩与学分（15门）'!B24</f>
        <v>0</v>
      </c>
      <c r="C23" s="3"/>
      <c r="D23" s="3"/>
      <c r="E23" s="3"/>
      <c r="F23" s="3"/>
      <c r="G23" s="3"/>
      <c r="H23" s="3"/>
      <c r="I23" s="3"/>
      <c r="J23" s="3"/>
      <c r="K23" s="18">
        <f>'成绩与学分（15门）'!R24</f>
        <v>0</v>
      </c>
      <c r="L23" s="18"/>
      <c r="M23" s="3"/>
      <c r="N23" s="3"/>
      <c r="O23" s="3"/>
      <c r="P23" s="3"/>
      <c r="Q23" s="4">
        <f t="shared" si="0"/>
        <v>0</v>
      </c>
      <c r="R23" s="4">
        <f t="shared" si="5"/>
        <v>0</v>
      </c>
      <c r="S23" s="4">
        <f t="shared" si="6"/>
        <v>0</v>
      </c>
      <c r="T23" s="4">
        <f>SUM(Q23:S23)+O23-P23</f>
        <v>0</v>
      </c>
      <c r="U23" s="2">
        <f t="shared" si="4"/>
        <v>2</v>
      </c>
      <c r="V23" s="41"/>
    </row>
    <row r="24" spans="1:22" ht="14.25">
      <c r="A24" s="37">
        <f>'成绩与学分（15门）'!A25</f>
        <v>0</v>
      </c>
      <c r="B24" s="35">
        <f>'成绩与学分（15门）'!B25</f>
        <v>0</v>
      </c>
      <c r="C24" s="3"/>
      <c r="D24" s="3"/>
      <c r="E24" s="3"/>
      <c r="F24" s="3"/>
      <c r="G24" s="3"/>
      <c r="H24" s="3"/>
      <c r="I24" s="3"/>
      <c r="J24" s="3"/>
      <c r="K24" s="18">
        <f>'成绩与学分（15门）'!R25</f>
        <v>0</v>
      </c>
      <c r="L24" s="18"/>
      <c r="M24" s="3"/>
      <c r="N24" s="3"/>
      <c r="O24" s="3"/>
      <c r="P24" s="3"/>
      <c r="Q24" s="4">
        <f t="shared" si="0"/>
        <v>0</v>
      </c>
      <c r="R24" s="4">
        <f t="shared" si="5"/>
        <v>0</v>
      </c>
      <c r="S24" s="4">
        <f t="shared" si="6"/>
        <v>0</v>
      </c>
      <c r="T24" s="4">
        <f t="shared" si="3"/>
        <v>0</v>
      </c>
      <c r="U24" s="2">
        <f t="shared" si="4"/>
        <v>2</v>
      </c>
      <c r="V24" s="41"/>
    </row>
    <row r="25" spans="1:22" ht="14.25">
      <c r="A25" s="37">
        <f>'成绩与学分（15门）'!A26</f>
        <v>0</v>
      </c>
      <c r="B25" s="35">
        <f>'成绩与学分（15门）'!B26</f>
        <v>0</v>
      </c>
      <c r="C25" s="3"/>
      <c r="D25" s="3"/>
      <c r="E25" s="3"/>
      <c r="F25" s="3"/>
      <c r="G25" s="3"/>
      <c r="H25" s="3"/>
      <c r="I25" s="3"/>
      <c r="J25" s="3"/>
      <c r="K25" s="18">
        <f>'成绩与学分（15门）'!R26</f>
        <v>0</v>
      </c>
      <c r="L25" s="18"/>
      <c r="M25" s="3"/>
      <c r="N25" s="3"/>
      <c r="O25" s="3"/>
      <c r="P25" s="3"/>
      <c r="Q25" s="4">
        <f t="shared" si="0"/>
        <v>0</v>
      </c>
      <c r="R25" s="4">
        <f t="shared" si="5"/>
        <v>0</v>
      </c>
      <c r="S25" s="4">
        <f t="shared" si="6"/>
        <v>0</v>
      </c>
      <c r="T25" s="4">
        <f t="shared" si="3"/>
        <v>0</v>
      </c>
      <c r="U25" s="2">
        <f t="shared" si="4"/>
        <v>2</v>
      </c>
      <c r="V25" s="41"/>
    </row>
    <row r="26" spans="1:22" ht="14.25">
      <c r="A26" s="37">
        <f>'成绩与学分（15门）'!A27</f>
        <v>0</v>
      </c>
      <c r="B26" s="35">
        <f>'成绩与学分（15门）'!B27</f>
        <v>0</v>
      </c>
      <c r="C26" s="3"/>
      <c r="D26" s="3"/>
      <c r="E26" s="3"/>
      <c r="F26" s="3"/>
      <c r="G26" s="3"/>
      <c r="H26" s="3"/>
      <c r="I26" s="3"/>
      <c r="J26" s="3"/>
      <c r="K26" s="18">
        <f>'成绩与学分（15门）'!R27</f>
        <v>0</v>
      </c>
      <c r="L26" s="18"/>
      <c r="M26" s="3"/>
      <c r="N26" s="3"/>
      <c r="O26" s="3"/>
      <c r="P26" s="3"/>
      <c r="Q26" s="4">
        <f t="shared" si="0"/>
        <v>0</v>
      </c>
      <c r="R26" s="4">
        <f t="shared" si="5"/>
        <v>0</v>
      </c>
      <c r="S26" s="4">
        <f t="shared" si="6"/>
        <v>0</v>
      </c>
      <c r="T26" s="4">
        <f t="shared" si="3"/>
        <v>0</v>
      </c>
      <c r="U26" s="2">
        <f t="shared" si="4"/>
        <v>2</v>
      </c>
      <c r="V26" s="41"/>
    </row>
    <row r="27" spans="1:22" ht="14.25">
      <c r="A27" s="37">
        <f>'成绩与学分（15门）'!A28</f>
        <v>0</v>
      </c>
      <c r="B27" s="35">
        <f>'成绩与学分（15门）'!B28</f>
        <v>0</v>
      </c>
      <c r="C27" s="3"/>
      <c r="D27" s="3"/>
      <c r="E27" s="3"/>
      <c r="F27" s="3"/>
      <c r="G27" s="3"/>
      <c r="H27" s="3"/>
      <c r="I27" s="3"/>
      <c r="J27" s="3"/>
      <c r="K27" s="18">
        <f>'成绩与学分（15门）'!R28</f>
        <v>0</v>
      </c>
      <c r="L27" s="18"/>
      <c r="M27" s="3"/>
      <c r="N27" s="3"/>
      <c r="O27" s="3"/>
      <c r="P27" s="3"/>
      <c r="Q27" s="4">
        <f t="shared" si="0"/>
        <v>0</v>
      </c>
      <c r="R27" s="4">
        <f t="shared" si="5"/>
        <v>0</v>
      </c>
      <c r="S27" s="4">
        <f t="shared" si="6"/>
        <v>0</v>
      </c>
      <c r="T27" s="4">
        <f t="shared" si="3"/>
        <v>0</v>
      </c>
      <c r="U27" s="2">
        <f t="shared" si="4"/>
        <v>2</v>
      </c>
      <c r="V27" s="41"/>
    </row>
    <row r="28" spans="1:22" ht="14.25">
      <c r="A28" s="37">
        <f>'成绩与学分（15门）'!A29</f>
        <v>0</v>
      </c>
      <c r="B28" s="35">
        <f>'成绩与学分（15门）'!B29</f>
        <v>0</v>
      </c>
      <c r="C28" s="3"/>
      <c r="D28" s="3"/>
      <c r="E28" s="3"/>
      <c r="F28" s="3"/>
      <c r="G28" s="3"/>
      <c r="H28" s="3"/>
      <c r="I28" s="3"/>
      <c r="J28" s="3"/>
      <c r="K28" s="18">
        <f>'成绩与学分（15门）'!R29</f>
        <v>0</v>
      </c>
      <c r="L28" s="18"/>
      <c r="M28" s="3"/>
      <c r="N28" s="3"/>
      <c r="O28" s="3"/>
      <c r="P28" s="3"/>
      <c r="Q28" s="4">
        <f t="shared" si="0"/>
        <v>0</v>
      </c>
      <c r="R28" s="4">
        <f t="shared" si="5"/>
        <v>0</v>
      </c>
      <c r="S28" s="4">
        <f t="shared" si="6"/>
        <v>0</v>
      </c>
      <c r="T28" s="4">
        <f t="shared" si="3"/>
        <v>0</v>
      </c>
      <c r="U28" s="2">
        <f t="shared" si="4"/>
        <v>2</v>
      </c>
      <c r="V28" s="41"/>
    </row>
    <row r="29" spans="1:22" ht="14.25">
      <c r="A29" s="37">
        <f>'成绩与学分（15门）'!A30</f>
        <v>0</v>
      </c>
      <c r="B29" s="35">
        <f>'成绩与学分（15门）'!B30</f>
        <v>0</v>
      </c>
      <c r="C29" s="3"/>
      <c r="D29" s="3"/>
      <c r="E29" s="3"/>
      <c r="F29" s="3"/>
      <c r="G29" s="3"/>
      <c r="H29" s="3"/>
      <c r="I29" s="3"/>
      <c r="J29" s="3"/>
      <c r="K29" s="18">
        <f>'成绩与学分（15门）'!R30</f>
        <v>0</v>
      </c>
      <c r="L29" s="18"/>
      <c r="M29" s="3"/>
      <c r="N29" s="3"/>
      <c r="O29" s="3"/>
      <c r="P29" s="3"/>
      <c r="Q29" s="4">
        <f t="shared" si="0"/>
        <v>0</v>
      </c>
      <c r="R29" s="4">
        <f t="shared" si="5"/>
        <v>0</v>
      </c>
      <c r="S29" s="4">
        <f t="shared" si="6"/>
        <v>0</v>
      </c>
      <c r="T29" s="4">
        <f t="shared" si="3"/>
        <v>0</v>
      </c>
      <c r="U29" s="2">
        <f t="shared" si="4"/>
        <v>2</v>
      </c>
      <c r="V29" s="41"/>
    </row>
    <row r="30" spans="1:22" ht="14.25">
      <c r="A30" s="37">
        <f>'成绩与学分（15门）'!A31</f>
        <v>0</v>
      </c>
      <c r="B30" s="35">
        <f>'成绩与学分（15门）'!B31</f>
        <v>0</v>
      </c>
      <c r="C30" s="3"/>
      <c r="D30" s="3"/>
      <c r="E30" s="3"/>
      <c r="F30" s="3"/>
      <c r="G30" s="3"/>
      <c r="H30" s="3"/>
      <c r="I30" s="3"/>
      <c r="J30" s="3"/>
      <c r="K30" s="18">
        <f>'成绩与学分（15门）'!R31</f>
        <v>0</v>
      </c>
      <c r="L30" s="18"/>
      <c r="M30" s="3"/>
      <c r="N30" s="3"/>
      <c r="O30" s="3"/>
      <c r="P30" s="3"/>
      <c r="Q30" s="4">
        <f t="shared" si="0"/>
        <v>0</v>
      </c>
      <c r="R30" s="4">
        <f t="shared" si="5"/>
        <v>0</v>
      </c>
      <c r="S30" s="4">
        <f t="shared" si="6"/>
        <v>0</v>
      </c>
      <c r="T30" s="4">
        <f t="shared" si="3"/>
        <v>0</v>
      </c>
      <c r="U30" s="2">
        <f t="shared" si="4"/>
        <v>2</v>
      </c>
      <c r="V30" s="41"/>
    </row>
    <row r="31" spans="1:22" ht="14.25">
      <c r="A31" s="37">
        <f>'成绩与学分（15门）'!A32</f>
        <v>0</v>
      </c>
      <c r="B31" s="35">
        <f>'成绩与学分（15门）'!B32</f>
        <v>0</v>
      </c>
      <c r="C31" s="3"/>
      <c r="D31" s="3"/>
      <c r="E31" s="3"/>
      <c r="F31" s="3"/>
      <c r="G31" s="3"/>
      <c r="H31" s="3"/>
      <c r="I31" s="3"/>
      <c r="J31" s="3"/>
      <c r="K31" s="18">
        <f>'成绩与学分（15门）'!R32</f>
        <v>0</v>
      </c>
      <c r="L31" s="18"/>
      <c r="M31" s="3"/>
      <c r="N31" s="3"/>
      <c r="O31" s="3"/>
      <c r="P31" s="3"/>
      <c r="Q31" s="4">
        <f t="shared" si="0"/>
        <v>0</v>
      </c>
      <c r="R31" s="4">
        <f t="shared" si="5"/>
        <v>0</v>
      </c>
      <c r="S31" s="4">
        <f t="shared" si="6"/>
        <v>0</v>
      </c>
      <c r="T31" s="4">
        <f t="shared" si="3"/>
        <v>0</v>
      </c>
      <c r="U31" s="2">
        <f t="shared" si="4"/>
        <v>2</v>
      </c>
      <c r="V31" s="41"/>
    </row>
    <row r="32" spans="1:22" ht="14.25">
      <c r="A32" s="37">
        <f>'成绩与学分（15门）'!A33</f>
        <v>0</v>
      </c>
      <c r="B32" s="35">
        <f>'成绩与学分（15门）'!B33</f>
        <v>0</v>
      </c>
      <c r="C32" s="3"/>
      <c r="D32" s="3"/>
      <c r="E32" s="3"/>
      <c r="F32" s="3"/>
      <c r="G32" s="3"/>
      <c r="H32" s="3"/>
      <c r="I32" s="3"/>
      <c r="J32" s="3"/>
      <c r="K32" s="18">
        <f>'成绩与学分（15门）'!R33</f>
        <v>0</v>
      </c>
      <c r="L32" s="18"/>
      <c r="M32" s="3"/>
      <c r="N32" s="3"/>
      <c r="O32" s="3"/>
      <c r="P32" s="3"/>
      <c r="Q32" s="4">
        <f t="shared" si="0"/>
        <v>0</v>
      </c>
      <c r="R32" s="4">
        <f t="shared" si="5"/>
        <v>0</v>
      </c>
      <c r="S32" s="4">
        <f t="shared" si="6"/>
        <v>0</v>
      </c>
      <c r="T32" s="4">
        <f t="shared" si="3"/>
        <v>0</v>
      </c>
      <c r="U32" s="2">
        <f t="shared" si="4"/>
        <v>2</v>
      </c>
      <c r="V32" s="41"/>
    </row>
    <row r="33" spans="1:22" ht="14.25">
      <c r="A33" s="37">
        <f>'成绩与学分（15门）'!A34</f>
        <v>0</v>
      </c>
      <c r="B33" s="35">
        <f>'成绩与学分（15门）'!B34</f>
        <v>0</v>
      </c>
      <c r="C33" s="3"/>
      <c r="D33" s="3"/>
      <c r="E33" s="3"/>
      <c r="F33" s="3"/>
      <c r="G33" s="3"/>
      <c r="H33" s="3"/>
      <c r="I33" s="3"/>
      <c r="J33" s="3"/>
      <c r="K33" s="18">
        <f>'成绩与学分（15门）'!R34</f>
        <v>0</v>
      </c>
      <c r="L33" s="18"/>
      <c r="M33" s="3"/>
      <c r="N33" s="3"/>
      <c r="O33" s="3"/>
      <c r="P33" s="3"/>
      <c r="Q33" s="4">
        <f t="shared" si="0"/>
        <v>0</v>
      </c>
      <c r="R33" s="4">
        <f t="shared" si="5"/>
        <v>0</v>
      </c>
      <c r="S33" s="4">
        <f t="shared" si="6"/>
        <v>0</v>
      </c>
      <c r="T33" s="4">
        <f t="shared" si="3"/>
        <v>0</v>
      </c>
      <c r="U33" s="2">
        <f t="shared" si="4"/>
        <v>2</v>
      </c>
      <c r="V33" s="41"/>
    </row>
    <row r="34" spans="1:22" ht="14.25">
      <c r="A34" s="37">
        <f>'成绩与学分（15门）'!A35</f>
        <v>0</v>
      </c>
      <c r="B34" s="35">
        <f>'成绩与学分（15门）'!B35</f>
        <v>0</v>
      </c>
      <c r="C34" s="3"/>
      <c r="D34" s="3"/>
      <c r="E34" s="3"/>
      <c r="F34" s="3"/>
      <c r="G34" s="3"/>
      <c r="H34" s="3"/>
      <c r="I34" s="3"/>
      <c r="J34" s="3"/>
      <c r="K34" s="18">
        <f>'成绩与学分（15门）'!R35</f>
        <v>0</v>
      </c>
      <c r="L34" s="18"/>
      <c r="M34" s="3"/>
      <c r="N34" s="3"/>
      <c r="O34" s="3"/>
      <c r="P34" s="3"/>
      <c r="Q34" s="4">
        <f t="shared" si="0"/>
        <v>0</v>
      </c>
      <c r="R34" s="4">
        <f t="shared" si="5"/>
        <v>0</v>
      </c>
      <c r="S34" s="4">
        <f t="shared" si="6"/>
        <v>0</v>
      </c>
      <c r="T34" s="4">
        <f t="shared" si="3"/>
        <v>0</v>
      </c>
      <c r="U34" s="2">
        <f t="shared" si="4"/>
        <v>2</v>
      </c>
      <c r="V34" s="41"/>
    </row>
    <row r="35" spans="1:22" ht="14.25">
      <c r="A35" s="37">
        <f>'成绩与学分（15门）'!A36</f>
        <v>0</v>
      </c>
      <c r="B35" s="35">
        <f>'成绩与学分（15门）'!B36</f>
        <v>0</v>
      </c>
      <c r="C35" s="3"/>
      <c r="D35" s="3"/>
      <c r="E35" s="3"/>
      <c r="F35" s="3"/>
      <c r="G35" s="3"/>
      <c r="H35" s="3"/>
      <c r="I35" s="3"/>
      <c r="J35" s="3"/>
      <c r="K35" s="18">
        <f>'成绩与学分（15门）'!R36</f>
        <v>0</v>
      </c>
      <c r="L35" s="18"/>
      <c r="M35" s="3"/>
      <c r="N35" s="3"/>
      <c r="O35" s="3"/>
      <c r="P35" s="3"/>
      <c r="Q35" s="4">
        <f t="shared" si="0"/>
        <v>0</v>
      </c>
      <c r="R35" s="4">
        <f t="shared" si="5"/>
        <v>0</v>
      </c>
      <c r="S35" s="4">
        <f t="shared" si="6"/>
        <v>0</v>
      </c>
      <c r="T35" s="4">
        <f>SUM(Q35:S35)+O35-P35</f>
        <v>0</v>
      </c>
      <c r="U35" s="2">
        <f t="shared" si="4"/>
        <v>2</v>
      </c>
      <c r="V35" s="41"/>
    </row>
    <row r="36" spans="1:22" ht="14.25">
      <c r="A36" s="37">
        <f>'成绩与学分（15门）'!A37</f>
        <v>0</v>
      </c>
      <c r="B36" s="35">
        <f>'成绩与学分（15门）'!B37</f>
        <v>0</v>
      </c>
      <c r="C36" s="3"/>
      <c r="D36" s="3"/>
      <c r="E36" s="3"/>
      <c r="F36" s="3"/>
      <c r="G36" s="3"/>
      <c r="H36" s="3"/>
      <c r="I36" s="3"/>
      <c r="J36" s="3"/>
      <c r="K36" s="18">
        <f>'成绩与学分（15门）'!R37</f>
        <v>0</v>
      </c>
      <c r="L36" s="18"/>
      <c r="M36" s="3"/>
      <c r="N36" s="3"/>
      <c r="O36" s="3"/>
      <c r="P36" s="3"/>
      <c r="Q36" s="4">
        <f aca="true" t="shared" si="7" ref="Q36:Q63">SUM(C36:I36)</f>
        <v>0</v>
      </c>
      <c r="R36" s="4">
        <f t="shared" si="5"/>
        <v>0</v>
      </c>
      <c r="S36" s="4">
        <f t="shared" si="6"/>
        <v>0</v>
      </c>
      <c r="T36" s="4">
        <f t="shared" si="3"/>
        <v>0</v>
      </c>
      <c r="U36" s="2">
        <f t="shared" si="4"/>
        <v>2</v>
      </c>
      <c r="V36" s="41"/>
    </row>
    <row r="37" spans="1:22" ht="14.25">
      <c r="A37" s="37">
        <f>'成绩与学分（15门）'!A38</f>
        <v>0</v>
      </c>
      <c r="B37" s="35">
        <f>'成绩与学分（15门）'!B38</f>
        <v>0</v>
      </c>
      <c r="C37" s="3"/>
      <c r="D37" s="3"/>
      <c r="E37" s="3"/>
      <c r="F37" s="3"/>
      <c r="G37" s="3"/>
      <c r="H37" s="3"/>
      <c r="I37" s="3"/>
      <c r="J37" s="3"/>
      <c r="K37" s="18">
        <f>'成绩与学分（15门）'!R38</f>
        <v>0</v>
      </c>
      <c r="L37" s="18"/>
      <c r="M37" s="3"/>
      <c r="N37" s="3"/>
      <c r="O37" s="3"/>
      <c r="P37" s="3"/>
      <c r="Q37" s="4">
        <f t="shared" si="7"/>
        <v>0</v>
      </c>
      <c r="R37" s="4">
        <f>SUM(J37:K37)</f>
        <v>0</v>
      </c>
      <c r="S37" s="4">
        <f>SUM(M37:N37)</f>
        <v>0</v>
      </c>
      <c r="T37" s="4">
        <f t="shared" si="3"/>
        <v>0</v>
      </c>
      <c r="U37" s="2">
        <f t="shared" si="4"/>
        <v>2</v>
      </c>
      <c r="V37" s="41"/>
    </row>
    <row r="38" spans="1:22" ht="14.25">
      <c r="A38" s="37">
        <f>'成绩与学分（15门）'!A39</f>
        <v>0</v>
      </c>
      <c r="B38" s="35">
        <f>'成绩与学分（15门）'!B39</f>
        <v>0</v>
      </c>
      <c r="C38" s="3"/>
      <c r="D38" s="3"/>
      <c r="E38" s="3"/>
      <c r="F38" s="3"/>
      <c r="G38" s="3"/>
      <c r="H38" s="3"/>
      <c r="I38" s="3"/>
      <c r="J38" s="3"/>
      <c r="K38" s="18">
        <f>'成绩与学分（15门）'!R39</f>
        <v>0</v>
      </c>
      <c r="L38" s="18"/>
      <c r="M38" s="3"/>
      <c r="N38" s="3"/>
      <c r="O38" s="3"/>
      <c r="P38" s="3"/>
      <c r="Q38" s="4">
        <f t="shared" si="7"/>
        <v>0</v>
      </c>
      <c r="R38" s="4">
        <f aca="true" t="shared" si="8" ref="R38:R55">SUM(J38:K38)</f>
        <v>0</v>
      </c>
      <c r="S38" s="4">
        <f aca="true" t="shared" si="9" ref="S38:S55">SUM(M38:N38)</f>
        <v>0</v>
      </c>
      <c r="T38" s="4">
        <f t="shared" si="3"/>
        <v>0</v>
      </c>
      <c r="U38" s="2">
        <f t="shared" si="4"/>
        <v>2</v>
      </c>
      <c r="V38" s="41"/>
    </row>
    <row r="39" spans="1:22" ht="14.25">
      <c r="A39" s="37">
        <f>'成绩与学分（15门）'!A40</f>
        <v>0</v>
      </c>
      <c r="B39" s="35">
        <f>'成绩与学分（15门）'!B40</f>
        <v>0</v>
      </c>
      <c r="C39" s="3"/>
      <c r="D39" s="3"/>
      <c r="E39" s="3"/>
      <c r="F39" s="3"/>
      <c r="G39" s="3"/>
      <c r="H39" s="3"/>
      <c r="I39" s="3"/>
      <c r="J39" s="3"/>
      <c r="K39" s="18">
        <f>'成绩与学分（15门）'!R40</f>
        <v>0</v>
      </c>
      <c r="L39" s="18"/>
      <c r="M39" s="3"/>
      <c r="N39" s="3"/>
      <c r="O39" s="3"/>
      <c r="P39" s="3"/>
      <c r="Q39" s="4">
        <f t="shared" si="7"/>
        <v>0</v>
      </c>
      <c r="R39" s="4">
        <f t="shared" si="8"/>
        <v>0</v>
      </c>
      <c r="S39" s="4">
        <f t="shared" si="9"/>
        <v>0</v>
      </c>
      <c r="T39" s="4">
        <f t="shared" si="3"/>
        <v>0</v>
      </c>
      <c r="U39" s="2">
        <f t="shared" si="4"/>
        <v>2</v>
      </c>
      <c r="V39" s="41"/>
    </row>
    <row r="40" spans="1:22" ht="14.25">
      <c r="A40" s="37">
        <f>'成绩与学分（15门）'!A41</f>
        <v>0</v>
      </c>
      <c r="B40" s="35">
        <f>'成绩与学分（15门）'!B41</f>
        <v>0</v>
      </c>
      <c r="C40" s="3"/>
      <c r="D40" s="3"/>
      <c r="E40" s="3"/>
      <c r="F40" s="3"/>
      <c r="G40" s="3"/>
      <c r="H40" s="3"/>
      <c r="I40" s="3"/>
      <c r="J40" s="3"/>
      <c r="K40" s="18">
        <f>'成绩与学分（15门）'!R41</f>
        <v>0</v>
      </c>
      <c r="L40" s="18"/>
      <c r="M40" s="3"/>
      <c r="N40" s="3"/>
      <c r="O40" s="3"/>
      <c r="P40" s="3"/>
      <c r="Q40" s="4">
        <f t="shared" si="7"/>
        <v>0</v>
      </c>
      <c r="R40" s="4">
        <f t="shared" si="8"/>
        <v>0</v>
      </c>
      <c r="S40" s="4">
        <f t="shared" si="9"/>
        <v>0</v>
      </c>
      <c r="T40" s="4">
        <f t="shared" si="3"/>
        <v>0</v>
      </c>
      <c r="U40" s="2">
        <f t="shared" si="4"/>
        <v>2</v>
      </c>
      <c r="V40" s="41"/>
    </row>
    <row r="41" spans="1:22" ht="14.25">
      <c r="A41" s="37">
        <f>'成绩与学分（15门）'!A42</f>
        <v>0</v>
      </c>
      <c r="B41" s="35">
        <f>'成绩与学分（15门）'!B42</f>
        <v>0</v>
      </c>
      <c r="C41" s="3"/>
      <c r="D41" s="3"/>
      <c r="E41" s="3"/>
      <c r="F41" s="3"/>
      <c r="G41" s="3"/>
      <c r="H41" s="3"/>
      <c r="I41" s="3"/>
      <c r="J41" s="3"/>
      <c r="K41" s="18">
        <f>'成绩与学分（15门）'!R42</f>
        <v>0</v>
      </c>
      <c r="L41" s="18"/>
      <c r="M41" s="3"/>
      <c r="N41" s="3"/>
      <c r="O41" s="3"/>
      <c r="P41" s="3"/>
      <c r="Q41" s="4">
        <f t="shared" si="7"/>
        <v>0</v>
      </c>
      <c r="R41" s="4">
        <f t="shared" si="8"/>
        <v>0</v>
      </c>
      <c r="S41" s="4">
        <f t="shared" si="9"/>
        <v>0</v>
      </c>
      <c r="T41" s="4">
        <f t="shared" si="3"/>
        <v>0</v>
      </c>
      <c r="U41" s="2">
        <f t="shared" si="4"/>
        <v>2</v>
      </c>
      <c r="V41" s="41"/>
    </row>
    <row r="42" spans="1:22" ht="14.25">
      <c r="A42" s="37">
        <f>'成绩与学分（15门）'!A43</f>
        <v>0</v>
      </c>
      <c r="B42" s="35">
        <f>'成绩与学分（15门）'!B43</f>
        <v>0</v>
      </c>
      <c r="C42" s="3"/>
      <c r="D42" s="3"/>
      <c r="E42" s="3"/>
      <c r="F42" s="3"/>
      <c r="G42" s="3"/>
      <c r="H42" s="3"/>
      <c r="I42" s="3"/>
      <c r="J42" s="3"/>
      <c r="K42" s="18">
        <f>'成绩与学分（15门）'!R43</f>
        <v>0</v>
      </c>
      <c r="L42" s="18"/>
      <c r="M42" s="3"/>
      <c r="N42" s="3"/>
      <c r="O42" s="3"/>
      <c r="P42" s="3"/>
      <c r="Q42" s="4">
        <f t="shared" si="7"/>
        <v>0</v>
      </c>
      <c r="R42" s="4">
        <f t="shared" si="8"/>
        <v>0</v>
      </c>
      <c r="S42" s="4">
        <f t="shared" si="9"/>
        <v>0</v>
      </c>
      <c r="T42" s="4">
        <f t="shared" si="3"/>
        <v>0</v>
      </c>
      <c r="U42" s="2">
        <f t="shared" si="4"/>
        <v>2</v>
      </c>
      <c r="V42" s="41"/>
    </row>
    <row r="43" spans="1:22" ht="14.25">
      <c r="A43" s="37">
        <f>'成绩与学分（15门）'!A44</f>
        <v>0</v>
      </c>
      <c r="B43" s="35">
        <f>'成绩与学分（15门）'!B44</f>
        <v>0</v>
      </c>
      <c r="C43" s="3"/>
      <c r="D43" s="3"/>
      <c r="E43" s="3"/>
      <c r="F43" s="3"/>
      <c r="G43" s="3"/>
      <c r="H43" s="3"/>
      <c r="I43" s="3"/>
      <c r="J43" s="3"/>
      <c r="K43" s="18">
        <f>'成绩与学分（15门）'!R44</f>
        <v>0</v>
      </c>
      <c r="L43" s="18"/>
      <c r="M43" s="3"/>
      <c r="N43" s="3"/>
      <c r="O43" s="3"/>
      <c r="P43" s="3"/>
      <c r="Q43" s="4">
        <f t="shared" si="7"/>
        <v>0</v>
      </c>
      <c r="R43" s="4">
        <f t="shared" si="8"/>
        <v>0</v>
      </c>
      <c r="S43" s="4">
        <f t="shared" si="9"/>
        <v>0</v>
      </c>
      <c r="T43" s="4">
        <f t="shared" si="3"/>
        <v>0</v>
      </c>
      <c r="U43" s="2">
        <f t="shared" si="4"/>
        <v>2</v>
      </c>
      <c r="V43" s="41"/>
    </row>
    <row r="44" spans="1:22" ht="14.25">
      <c r="A44" s="37">
        <f>'成绩与学分（15门）'!A45</f>
        <v>0</v>
      </c>
      <c r="B44" s="35">
        <f>'成绩与学分（15门）'!B45</f>
        <v>0</v>
      </c>
      <c r="C44" s="3"/>
      <c r="D44" s="3"/>
      <c r="E44" s="3"/>
      <c r="F44" s="3"/>
      <c r="G44" s="3"/>
      <c r="H44" s="3"/>
      <c r="I44" s="3"/>
      <c r="J44" s="3"/>
      <c r="K44" s="18">
        <f>'成绩与学分（15门）'!R45</f>
        <v>0</v>
      </c>
      <c r="L44" s="18"/>
      <c r="M44" s="3"/>
      <c r="N44" s="3"/>
      <c r="O44" s="3"/>
      <c r="P44" s="3"/>
      <c r="Q44" s="4">
        <f t="shared" si="7"/>
        <v>0</v>
      </c>
      <c r="R44" s="4">
        <f t="shared" si="8"/>
        <v>0</v>
      </c>
      <c r="S44" s="4">
        <f t="shared" si="9"/>
        <v>0</v>
      </c>
      <c r="T44" s="4">
        <f t="shared" si="3"/>
        <v>0</v>
      </c>
      <c r="U44" s="2">
        <f t="shared" si="4"/>
        <v>2</v>
      </c>
      <c r="V44" s="41"/>
    </row>
    <row r="45" spans="1:22" ht="14.25">
      <c r="A45" s="37">
        <f>'成绩与学分（15门）'!A46</f>
        <v>0</v>
      </c>
      <c r="B45" s="35">
        <f>'成绩与学分（15门）'!B46</f>
        <v>0</v>
      </c>
      <c r="C45" s="3"/>
      <c r="D45" s="3"/>
      <c r="E45" s="3"/>
      <c r="F45" s="3"/>
      <c r="G45" s="3"/>
      <c r="H45" s="3"/>
      <c r="I45" s="3"/>
      <c r="J45" s="3"/>
      <c r="K45" s="18">
        <f>'成绩与学分（15门）'!R46</f>
        <v>0</v>
      </c>
      <c r="L45" s="18"/>
      <c r="M45" s="3"/>
      <c r="N45" s="3"/>
      <c r="O45" s="3"/>
      <c r="P45" s="3"/>
      <c r="Q45" s="4">
        <f t="shared" si="7"/>
        <v>0</v>
      </c>
      <c r="R45" s="4">
        <f t="shared" si="8"/>
        <v>0</v>
      </c>
      <c r="S45" s="4">
        <f t="shared" si="9"/>
        <v>0</v>
      </c>
      <c r="T45" s="4">
        <f t="shared" si="3"/>
        <v>0</v>
      </c>
      <c r="U45" s="2">
        <f t="shared" si="4"/>
        <v>2</v>
      </c>
      <c r="V45" s="41"/>
    </row>
    <row r="46" spans="1:22" ht="14.25">
      <c r="A46" s="37">
        <f>'成绩与学分（15门）'!A47</f>
        <v>0</v>
      </c>
      <c r="B46" s="35">
        <f>'成绩与学分（15门）'!B47</f>
        <v>0</v>
      </c>
      <c r="C46" s="3"/>
      <c r="D46" s="3"/>
      <c r="E46" s="3"/>
      <c r="F46" s="3"/>
      <c r="G46" s="3"/>
      <c r="H46" s="3"/>
      <c r="I46" s="3"/>
      <c r="J46" s="3"/>
      <c r="K46" s="18">
        <f>'成绩与学分（15门）'!R47</f>
        <v>0</v>
      </c>
      <c r="L46" s="18"/>
      <c r="M46" s="3"/>
      <c r="N46" s="3"/>
      <c r="O46" s="3"/>
      <c r="P46" s="3"/>
      <c r="Q46" s="4">
        <f t="shared" si="7"/>
        <v>0</v>
      </c>
      <c r="R46" s="4">
        <f t="shared" si="8"/>
        <v>0</v>
      </c>
      <c r="S46" s="4">
        <f t="shared" si="9"/>
        <v>0</v>
      </c>
      <c r="T46" s="4">
        <f t="shared" si="3"/>
        <v>0</v>
      </c>
      <c r="U46" s="2">
        <f t="shared" si="4"/>
        <v>2</v>
      </c>
      <c r="V46" s="41"/>
    </row>
    <row r="47" spans="1:22" ht="14.25">
      <c r="A47" s="37">
        <f>'成绩与学分（15门）'!A48</f>
        <v>0</v>
      </c>
      <c r="B47" s="35">
        <f>'成绩与学分（15门）'!B48</f>
        <v>0</v>
      </c>
      <c r="C47" s="3"/>
      <c r="D47" s="3"/>
      <c r="E47" s="3"/>
      <c r="F47" s="3"/>
      <c r="G47" s="3"/>
      <c r="H47" s="3"/>
      <c r="I47" s="3"/>
      <c r="J47" s="3"/>
      <c r="K47" s="18">
        <f>'成绩与学分（15门）'!R48</f>
        <v>0</v>
      </c>
      <c r="L47" s="18"/>
      <c r="M47" s="3"/>
      <c r="N47" s="3"/>
      <c r="O47" s="3"/>
      <c r="P47" s="3"/>
      <c r="Q47" s="4">
        <f t="shared" si="7"/>
        <v>0</v>
      </c>
      <c r="R47" s="4">
        <f t="shared" si="8"/>
        <v>0</v>
      </c>
      <c r="S47" s="4">
        <f t="shared" si="9"/>
        <v>0</v>
      </c>
      <c r="T47" s="4">
        <f t="shared" si="3"/>
        <v>0</v>
      </c>
      <c r="U47" s="2">
        <f t="shared" si="4"/>
        <v>2</v>
      </c>
      <c r="V47" s="41"/>
    </row>
    <row r="48" spans="1:22" ht="14.25">
      <c r="A48" s="37">
        <f>'成绩与学分（15门）'!A49</f>
        <v>0</v>
      </c>
      <c r="B48" s="35">
        <f>'成绩与学分（15门）'!B49</f>
        <v>0</v>
      </c>
      <c r="C48" s="3"/>
      <c r="D48" s="3"/>
      <c r="E48" s="3"/>
      <c r="F48" s="3"/>
      <c r="G48" s="3"/>
      <c r="H48" s="3"/>
      <c r="I48" s="3"/>
      <c r="J48" s="3"/>
      <c r="K48" s="18">
        <f>'成绩与学分（15门）'!R49</f>
        <v>0</v>
      </c>
      <c r="L48" s="18"/>
      <c r="M48" s="3"/>
      <c r="N48" s="3"/>
      <c r="O48" s="3"/>
      <c r="P48" s="3"/>
      <c r="Q48" s="4">
        <f t="shared" si="7"/>
        <v>0</v>
      </c>
      <c r="R48" s="4">
        <f t="shared" si="8"/>
        <v>0</v>
      </c>
      <c r="S48" s="4">
        <f t="shared" si="9"/>
        <v>0</v>
      </c>
      <c r="T48" s="4">
        <f t="shared" si="3"/>
        <v>0</v>
      </c>
      <c r="U48" s="2">
        <f t="shared" si="4"/>
        <v>2</v>
      </c>
      <c r="V48" s="41"/>
    </row>
    <row r="49" spans="1:22" ht="14.25">
      <c r="A49" s="37">
        <f>'成绩与学分（15门）'!A50</f>
        <v>0</v>
      </c>
      <c r="B49" s="35">
        <f>'成绩与学分（15门）'!B50</f>
        <v>0</v>
      </c>
      <c r="C49" s="3"/>
      <c r="D49" s="3"/>
      <c r="E49" s="3"/>
      <c r="F49" s="3"/>
      <c r="G49" s="3"/>
      <c r="H49" s="3"/>
      <c r="I49" s="3"/>
      <c r="J49" s="3"/>
      <c r="K49" s="18">
        <f>'成绩与学分（15门）'!R50</f>
        <v>0</v>
      </c>
      <c r="L49" s="18"/>
      <c r="M49" s="3"/>
      <c r="N49" s="3"/>
      <c r="O49" s="3"/>
      <c r="P49" s="3"/>
      <c r="Q49" s="4">
        <f t="shared" si="7"/>
        <v>0</v>
      </c>
      <c r="R49" s="4">
        <f t="shared" si="8"/>
        <v>0</v>
      </c>
      <c r="S49" s="4">
        <f t="shared" si="9"/>
        <v>0</v>
      </c>
      <c r="T49" s="4">
        <f t="shared" si="3"/>
        <v>0</v>
      </c>
      <c r="U49" s="2">
        <f t="shared" si="4"/>
        <v>2</v>
      </c>
      <c r="V49" s="41"/>
    </row>
    <row r="50" spans="1:22" ht="14.25">
      <c r="A50" s="37">
        <f>'成绩与学分（15门）'!A51</f>
        <v>0</v>
      </c>
      <c r="B50" s="35">
        <f>'成绩与学分（15门）'!B51</f>
        <v>0</v>
      </c>
      <c r="C50" s="3"/>
      <c r="D50" s="3"/>
      <c r="E50" s="3"/>
      <c r="F50" s="3"/>
      <c r="G50" s="3"/>
      <c r="H50" s="3"/>
      <c r="I50" s="3"/>
      <c r="J50" s="3"/>
      <c r="K50" s="18">
        <f>'成绩与学分（15门）'!R51</f>
        <v>0</v>
      </c>
      <c r="L50" s="18"/>
      <c r="M50" s="3"/>
      <c r="N50" s="3"/>
      <c r="O50" s="3"/>
      <c r="P50" s="3"/>
      <c r="Q50" s="4">
        <f t="shared" si="7"/>
        <v>0</v>
      </c>
      <c r="R50" s="4">
        <f t="shared" si="8"/>
        <v>0</v>
      </c>
      <c r="S50" s="4">
        <f t="shared" si="9"/>
        <v>0</v>
      </c>
      <c r="T50" s="4">
        <f>SUM(Q50:S50)+O50-P50</f>
        <v>0</v>
      </c>
      <c r="U50" s="2">
        <f t="shared" si="4"/>
        <v>2</v>
      </c>
      <c r="V50" s="41"/>
    </row>
    <row r="51" spans="1:22" ht="14.25">
      <c r="A51" s="37">
        <f>'成绩与学分（15门）'!A52</f>
        <v>0</v>
      </c>
      <c r="B51" s="35">
        <f>'成绩与学分（15门）'!B52</f>
        <v>0</v>
      </c>
      <c r="C51" s="3"/>
      <c r="D51" s="3"/>
      <c r="E51" s="3"/>
      <c r="F51" s="3"/>
      <c r="G51" s="3"/>
      <c r="H51" s="3"/>
      <c r="I51" s="3"/>
      <c r="J51" s="3"/>
      <c r="K51" s="18">
        <f>'成绩与学分（15门）'!R52</f>
        <v>0</v>
      </c>
      <c r="L51" s="18"/>
      <c r="M51" s="3"/>
      <c r="N51" s="3"/>
      <c r="O51" s="3"/>
      <c r="P51" s="3"/>
      <c r="Q51" s="4">
        <f t="shared" si="7"/>
        <v>0</v>
      </c>
      <c r="R51" s="4">
        <f t="shared" si="8"/>
        <v>0</v>
      </c>
      <c r="S51" s="4">
        <f t="shared" si="9"/>
        <v>0</v>
      </c>
      <c r="T51" s="4">
        <f t="shared" si="3"/>
        <v>0</v>
      </c>
      <c r="U51" s="2">
        <f t="shared" si="4"/>
        <v>2</v>
      </c>
      <c r="V51" s="41"/>
    </row>
    <row r="52" spans="1:22" ht="14.25">
      <c r="A52" s="37">
        <f>'成绩与学分（15门）'!A53</f>
        <v>0</v>
      </c>
      <c r="B52" s="35">
        <f>'成绩与学分（15门）'!B53</f>
        <v>0</v>
      </c>
      <c r="C52" s="3"/>
      <c r="D52" s="3"/>
      <c r="E52" s="3"/>
      <c r="F52" s="3"/>
      <c r="G52" s="3"/>
      <c r="H52" s="3"/>
      <c r="I52" s="3"/>
      <c r="J52" s="3"/>
      <c r="K52" s="18">
        <f>'成绩与学分（15门）'!R53</f>
        <v>0</v>
      </c>
      <c r="L52" s="18"/>
      <c r="M52" s="3"/>
      <c r="N52" s="3"/>
      <c r="O52" s="3"/>
      <c r="P52" s="3"/>
      <c r="Q52" s="4">
        <f t="shared" si="7"/>
        <v>0</v>
      </c>
      <c r="R52" s="4">
        <f t="shared" si="8"/>
        <v>0</v>
      </c>
      <c r="S52" s="4">
        <f t="shared" si="9"/>
        <v>0</v>
      </c>
      <c r="T52" s="4">
        <f t="shared" si="3"/>
        <v>0</v>
      </c>
      <c r="U52" s="2">
        <f t="shared" si="4"/>
        <v>2</v>
      </c>
      <c r="V52" s="41"/>
    </row>
    <row r="53" spans="1:22" ht="14.25">
      <c r="A53" s="37">
        <f>'成绩与学分（15门）'!A54</f>
        <v>0</v>
      </c>
      <c r="B53" s="35">
        <f>'成绩与学分（15门）'!B54</f>
        <v>0</v>
      </c>
      <c r="C53" s="3"/>
      <c r="D53" s="3"/>
      <c r="E53" s="3"/>
      <c r="F53" s="3"/>
      <c r="G53" s="3"/>
      <c r="H53" s="3"/>
      <c r="I53" s="3"/>
      <c r="J53" s="3"/>
      <c r="K53" s="18">
        <f>'成绩与学分（15门）'!R54</f>
        <v>0</v>
      </c>
      <c r="L53" s="18"/>
      <c r="M53" s="3"/>
      <c r="N53" s="3"/>
      <c r="O53" s="3"/>
      <c r="P53" s="3"/>
      <c r="Q53" s="4">
        <f t="shared" si="7"/>
        <v>0</v>
      </c>
      <c r="R53" s="4">
        <f t="shared" si="8"/>
        <v>0</v>
      </c>
      <c r="S53" s="4">
        <f t="shared" si="9"/>
        <v>0</v>
      </c>
      <c r="T53" s="4">
        <f t="shared" si="3"/>
        <v>0</v>
      </c>
      <c r="U53" s="2">
        <f t="shared" si="4"/>
        <v>2</v>
      </c>
      <c r="V53" s="41"/>
    </row>
    <row r="54" spans="1:22" ht="14.25">
      <c r="A54" s="37">
        <f>'成绩与学分（15门）'!A55</f>
        <v>0</v>
      </c>
      <c r="B54" s="35">
        <f>'成绩与学分（15门）'!B55</f>
        <v>0</v>
      </c>
      <c r="C54" s="3"/>
      <c r="D54" s="3"/>
      <c r="E54" s="3"/>
      <c r="F54" s="3"/>
      <c r="G54" s="3"/>
      <c r="H54" s="3"/>
      <c r="I54" s="3"/>
      <c r="J54" s="3"/>
      <c r="K54" s="18">
        <f>'成绩与学分（15门）'!R55</f>
        <v>0</v>
      </c>
      <c r="L54" s="18"/>
      <c r="M54" s="3"/>
      <c r="N54" s="3"/>
      <c r="O54" s="3"/>
      <c r="P54" s="3"/>
      <c r="Q54" s="4">
        <f t="shared" si="7"/>
        <v>0</v>
      </c>
      <c r="R54" s="4">
        <f t="shared" si="8"/>
        <v>0</v>
      </c>
      <c r="S54" s="4">
        <f t="shared" si="9"/>
        <v>0</v>
      </c>
      <c r="T54" s="4">
        <f t="shared" si="3"/>
        <v>0</v>
      </c>
      <c r="U54" s="2">
        <f t="shared" si="4"/>
        <v>2</v>
      </c>
      <c r="V54" s="41"/>
    </row>
    <row r="55" spans="1:22" ht="14.25">
      <c r="A55" s="37">
        <f>'成绩与学分（15门）'!A56</f>
        <v>0</v>
      </c>
      <c r="B55" s="35">
        <f>'成绩与学分（15门）'!B56</f>
        <v>0</v>
      </c>
      <c r="C55" s="3"/>
      <c r="D55" s="3"/>
      <c r="E55" s="3"/>
      <c r="F55" s="3"/>
      <c r="G55" s="3"/>
      <c r="H55" s="3"/>
      <c r="I55" s="3"/>
      <c r="J55" s="3"/>
      <c r="K55" s="18">
        <f>'成绩与学分（15门）'!R56</f>
        <v>0</v>
      </c>
      <c r="L55" s="18"/>
      <c r="M55" s="3"/>
      <c r="N55" s="3"/>
      <c r="O55" s="3"/>
      <c r="P55" s="3"/>
      <c r="Q55" s="4">
        <f t="shared" si="7"/>
        <v>0</v>
      </c>
      <c r="R55" s="4">
        <f t="shared" si="8"/>
        <v>0</v>
      </c>
      <c r="S55" s="4">
        <f t="shared" si="9"/>
        <v>0</v>
      </c>
      <c r="T55" s="4">
        <f t="shared" si="3"/>
        <v>0</v>
      </c>
      <c r="U55" s="2">
        <f t="shared" si="4"/>
        <v>2</v>
      </c>
      <c r="V55" s="41"/>
    </row>
    <row r="56" spans="1:22" ht="14.25">
      <c r="A56" s="37">
        <f>'成绩与学分（15门）'!A57</f>
        <v>0</v>
      </c>
      <c r="B56" s="35">
        <f>'成绩与学分（15门）'!B57</f>
        <v>0</v>
      </c>
      <c r="C56" s="3"/>
      <c r="D56" s="3"/>
      <c r="E56" s="3"/>
      <c r="F56" s="3"/>
      <c r="G56" s="3"/>
      <c r="H56" s="3"/>
      <c r="I56" s="3"/>
      <c r="J56" s="3"/>
      <c r="K56" s="18">
        <f>'成绩与学分（15门）'!R57</f>
        <v>0</v>
      </c>
      <c r="L56" s="18"/>
      <c r="M56" s="3"/>
      <c r="N56" s="3"/>
      <c r="O56" s="3"/>
      <c r="P56" s="3"/>
      <c r="Q56" s="4">
        <f t="shared" si="7"/>
        <v>0</v>
      </c>
      <c r="R56" s="4">
        <f>SUM(J56:K56)</f>
        <v>0</v>
      </c>
      <c r="S56" s="4">
        <f>SUM(M56:N56)</f>
        <v>0</v>
      </c>
      <c r="T56" s="4">
        <f t="shared" si="3"/>
        <v>0</v>
      </c>
      <c r="U56" s="2">
        <f t="shared" si="4"/>
        <v>2</v>
      </c>
      <c r="V56" s="41"/>
    </row>
    <row r="57" spans="1:22" ht="14.25">
      <c r="A57" s="37">
        <f>'成绩与学分（15门）'!A58</f>
        <v>0</v>
      </c>
      <c r="B57" s="35">
        <f>'成绩与学分（15门）'!B58</f>
        <v>0</v>
      </c>
      <c r="C57" s="3" t="s">
        <v>19</v>
      </c>
      <c r="D57" s="3"/>
      <c r="E57" s="3"/>
      <c r="F57" s="3"/>
      <c r="G57" s="3"/>
      <c r="H57" s="3"/>
      <c r="I57" s="3"/>
      <c r="J57" s="3"/>
      <c r="K57" s="18">
        <f>'成绩与学分（15门）'!R58</f>
        <v>0</v>
      </c>
      <c r="L57" s="18"/>
      <c r="M57" s="3"/>
      <c r="N57" s="3"/>
      <c r="O57" s="3"/>
      <c r="P57" s="3"/>
      <c r="Q57" s="4">
        <f t="shared" si="7"/>
        <v>0</v>
      </c>
      <c r="R57" s="4">
        <f aca="true" t="shared" si="10" ref="R57:R63">SUM(J57:K57)</f>
        <v>0</v>
      </c>
      <c r="S57" s="4">
        <f aca="true" t="shared" si="11" ref="S57:S63">SUM(M57:N57)</f>
        <v>0</v>
      </c>
      <c r="T57" s="4">
        <f t="shared" si="3"/>
        <v>0</v>
      </c>
      <c r="U57" s="2">
        <f t="shared" si="4"/>
        <v>2</v>
      </c>
      <c r="V57" s="41"/>
    </row>
    <row r="58" spans="1:22" ht="14.25">
      <c r="A58" s="37">
        <f>'成绩与学分（15门）'!A59</f>
        <v>0</v>
      </c>
      <c r="B58" s="35">
        <f>'成绩与学分（15门）'!B59</f>
        <v>0</v>
      </c>
      <c r="C58" s="3" t="s">
        <v>18</v>
      </c>
      <c r="D58" s="3"/>
      <c r="E58" s="3"/>
      <c r="F58" s="3"/>
      <c r="G58" s="3"/>
      <c r="H58" s="3"/>
      <c r="I58" s="3"/>
      <c r="J58" s="3"/>
      <c r="K58" s="18">
        <f>'成绩与学分（15门）'!R59</f>
        <v>0</v>
      </c>
      <c r="L58" s="18"/>
      <c r="M58" s="3"/>
      <c r="N58" s="3"/>
      <c r="O58" s="3"/>
      <c r="P58" s="3"/>
      <c r="Q58" s="4">
        <f t="shared" si="7"/>
        <v>0</v>
      </c>
      <c r="R58" s="4">
        <f t="shared" si="10"/>
        <v>0</v>
      </c>
      <c r="S58" s="4">
        <f t="shared" si="11"/>
        <v>0</v>
      </c>
      <c r="T58" s="4">
        <f t="shared" si="3"/>
        <v>0</v>
      </c>
      <c r="U58" s="2">
        <f t="shared" si="4"/>
        <v>2</v>
      </c>
      <c r="V58" s="41"/>
    </row>
    <row r="59" spans="1:22" ht="14.25">
      <c r="A59" s="37">
        <f>'成绩与学分（15门）'!A60</f>
        <v>0</v>
      </c>
      <c r="B59" s="35">
        <f>'成绩与学分（15门）'!B60</f>
        <v>0</v>
      </c>
      <c r="C59" s="3"/>
      <c r="D59" s="3"/>
      <c r="E59" s="3"/>
      <c r="F59" s="3"/>
      <c r="G59" s="3"/>
      <c r="H59" s="3"/>
      <c r="I59" s="3"/>
      <c r="J59" s="3"/>
      <c r="K59" s="18">
        <f>'成绩与学分（15门）'!R60</f>
        <v>0</v>
      </c>
      <c r="L59" s="18"/>
      <c r="M59" s="3"/>
      <c r="N59" s="3"/>
      <c r="O59" s="3"/>
      <c r="P59" s="3"/>
      <c r="Q59" s="4">
        <f t="shared" si="7"/>
        <v>0</v>
      </c>
      <c r="R59" s="4">
        <f t="shared" si="10"/>
        <v>0</v>
      </c>
      <c r="S59" s="4">
        <f t="shared" si="11"/>
        <v>0</v>
      </c>
      <c r="T59" s="4">
        <f t="shared" si="3"/>
        <v>0</v>
      </c>
      <c r="U59" s="2">
        <f t="shared" si="4"/>
        <v>2</v>
      </c>
      <c r="V59" s="41"/>
    </row>
    <row r="60" spans="1:22" ht="14.25">
      <c r="A60" s="37">
        <f>'成绩与学分（15门）'!A61</f>
        <v>0</v>
      </c>
      <c r="B60" s="35">
        <f>'成绩与学分（15门）'!B61</f>
        <v>0</v>
      </c>
      <c r="C60" s="3" t="s">
        <v>17</v>
      </c>
      <c r="D60" s="3"/>
      <c r="E60" s="3"/>
      <c r="F60" s="3"/>
      <c r="G60" s="3"/>
      <c r="H60" s="3"/>
      <c r="I60" s="3"/>
      <c r="J60" s="3"/>
      <c r="K60" s="18">
        <f>'成绩与学分（15门）'!R61</f>
        <v>0</v>
      </c>
      <c r="L60" s="18"/>
      <c r="M60" s="3"/>
      <c r="N60" s="3"/>
      <c r="O60" s="3"/>
      <c r="P60" s="3"/>
      <c r="Q60" s="4">
        <f t="shared" si="7"/>
        <v>0</v>
      </c>
      <c r="R60" s="4">
        <f t="shared" si="10"/>
        <v>0</v>
      </c>
      <c r="S60" s="4">
        <f t="shared" si="11"/>
        <v>0</v>
      </c>
      <c r="T60" s="4">
        <f t="shared" si="3"/>
        <v>0</v>
      </c>
      <c r="U60" s="2">
        <f t="shared" si="4"/>
        <v>2</v>
      </c>
      <c r="V60" s="41"/>
    </row>
    <row r="61" spans="1:22" ht="14.25">
      <c r="A61" s="37">
        <f>'成绩与学分（15门）'!A62</f>
        <v>0</v>
      </c>
      <c r="B61" s="35">
        <f>'成绩与学分（15门）'!B62</f>
        <v>0</v>
      </c>
      <c r="C61" s="3" t="s">
        <v>17</v>
      </c>
      <c r="D61" s="3"/>
      <c r="E61" s="3"/>
      <c r="F61" s="3"/>
      <c r="G61" s="3"/>
      <c r="H61" s="3"/>
      <c r="I61" s="3"/>
      <c r="J61" s="3"/>
      <c r="K61" s="18">
        <f>'成绩与学分（15门）'!R62</f>
        <v>0</v>
      </c>
      <c r="L61" s="18"/>
      <c r="M61" s="3"/>
      <c r="N61" s="3"/>
      <c r="O61" s="3"/>
      <c r="P61" s="3"/>
      <c r="Q61" s="4">
        <f t="shared" si="7"/>
        <v>0</v>
      </c>
      <c r="R61" s="4">
        <f t="shared" si="10"/>
        <v>0</v>
      </c>
      <c r="S61" s="4">
        <f t="shared" si="11"/>
        <v>0</v>
      </c>
      <c r="T61" s="4">
        <f t="shared" si="3"/>
        <v>0</v>
      </c>
      <c r="U61" s="2">
        <f t="shared" si="4"/>
        <v>2</v>
      </c>
      <c r="V61" s="41"/>
    </row>
    <row r="62" spans="1:22" ht="14.25">
      <c r="A62" s="37">
        <f>'成绩与学分（15门）'!A63</f>
        <v>0</v>
      </c>
      <c r="B62" s="35">
        <f>'成绩与学分（15门）'!B63</f>
        <v>0</v>
      </c>
      <c r="C62" s="3" t="s">
        <v>18</v>
      </c>
      <c r="D62" s="3"/>
      <c r="E62" s="3"/>
      <c r="F62" s="3"/>
      <c r="G62" s="3"/>
      <c r="H62" s="3"/>
      <c r="I62" s="3"/>
      <c r="J62" s="3"/>
      <c r="K62" s="18">
        <f>'成绩与学分（15门）'!R63</f>
        <v>0</v>
      </c>
      <c r="L62" s="18"/>
      <c r="M62" s="3"/>
      <c r="N62" s="3"/>
      <c r="O62" s="3"/>
      <c r="P62" s="3"/>
      <c r="Q62" s="4">
        <f t="shared" si="7"/>
        <v>0</v>
      </c>
      <c r="R62" s="4">
        <f t="shared" si="10"/>
        <v>0</v>
      </c>
      <c r="S62" s="4">
        <f t="shared" si="11"/>
        <v>0</v>
      </c>
      <c r="T62" s="4">
        <f t="shared" si="3"/>
        <v>0</v>
      </c>
      <c r="U62" s="2">
        <f t="shared" si="4"/>
        <v>2</v>
      </c>
      <c r="V62" s="41"/>
    </row>
    <row r="63" spans="1:22" ht="14.25">
      <c r="A63" s="37">
        <f>'成绩与学分（15门）'!A64</f>
        <v>0</v>
      </c>
      <c r="B63" s="35">
        <f>'成绩与学分（15门）'!B64</f>
        <v>0</v>
      </c>
      <c r="C63" s="3"/>
      <c r="D63" s="3"/>
      <c r="E63" s="3"/>
      <c r="F63" s="3"/>
      <c r="G63" s="3"/>
      <c r="H63" s="3"/>
      <c r="I63" s="3"/>
      <c r="J63" s="3"/>
      <c r="K63" s="18">
        <f>'成绩与学分（15门）'!R64</f>
        <v>0</v>
      </c>
      <c r="L63" s="18"/>
      <c r="M63" s="3"/>
      <c r="N63" s="3"/>
      <c r="O63" s="3"/>
      <c r="P63" s="3"/>
      <c r="Q63" s="4">
        <f t="shared" si="7"/>
        <v>0</v>
      </c>
      <c r="R63" s="4">
        <f t="shared" si="10"/>
        <v>0</v>
      </c>
      <c r="S63" s="4">
        <f t="shared" si="11"/>
        <v>0</v>
      </c>
      <c r="T63" s="4">
        <f t="shared" si="3"/>
        <v>0</v>
      </c>
      <c r="U63" s="2">
        <f t="shared" si="4"/>
        <v>2</v>
      </c>
      <c r="V63" s="41"/>
    </row>
    <row r="64" spans="1:22" ht="20.25" customHeight="1" thickBot="1">
      <c r="A64" s="57" t="s">
        <v>3</v>
      </c>
      <c r="B64" s="58"/>
      <c r="C64" s="17" t="e">
        <f aca="true" t="shared" si="12" ref="C64:P64">SUM(C4:C63)/COUNT(C4:C63)</f>
        <v>#DIV/0!</v>
      </c>
      <c r="D64" s="17" t="e">
        <f t="shared" si="12"/>
        <v>#DIV/0!</v>
      </c>
      <c r="E64" s="17" t="e">
        <f t="shared" si="12"/>
        <v>#DIV/0!</v>
      </c>
      <c r="F64" s="17" t="e">
        <f t="shared" si="12"/>
        <v>#DIV/0!</v>
      </c>
      <c r="G64" s="17" t="e">
        <f>SUM(G4:G63)/COUNT(G4:G63)</f>
        <v>#DIV/0!</v>
      </c>
      <c r="H64" s="17" t="e">
        <f t="shared" si="12"/>
        <v>#DIV/0!</v>
      </c>
      <c r="I64" s="17" t="e">
        <f t="shared" si="12"/>
        <v>#DIV/0!</v>
      </c>
      <c r="J64" s="17" t="e">
        <f t="shared" si="12"/>
        <v>#DIV/0!</v>
      </c>
      <c r="K64" s="9">
        <f t="shared" si="12"/>
        <v>0.7318181818181818</v>
      </c>
      <c r="L64" s="9"/>
      <c r="M64" s="17" t="e">
        <f t="shared" si="12"/>
        <v>#DIV/0!</v>
      </c>
      <c r="N64" s="17" t="e">
        <f t="shared" si="12"/>
        <v>#DIV/0!</v>
      </c>
      <c r="O64" s="17" t="e">
        <f t="shared" si="12"/>
        <v>#DIV/0!</v>
      </c>
      <c r="P64" s="17" t="e">
        <f t="shared" si="12"/>
        <v>#DIV/0!</v>
      </c>
      <c r="Q64" s="16"/>
      <c r="R64" s="16"/>
      <c r="S64" s="16"/>
      <c r="T64" s="9">
        <f>SUM(T4:T63)/COUNTIF(T4:T63,"&lt;&gt;0")</f>
        <v>43.90909090909091</v>
      </c>
      <c r="U64" s="12"/>
      <c r="V64" s="42"/>
    </row>
    <row r="66" ht="21" customHeight="1">
      <c r="A66" s="38" t="s">
        <v>64</v>
      </c>
    </row>
    <row r="67" spans="1:22" ht="18" customHeight="1">
      <c r="A67" s="53" t="s">
        <v>62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</row>
    <row r="68" spans="1:22" ht="18" customHeight="1">
      <c r="A68" s="53" t="s">
        <v>63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</row>
    <row r="69" spans="1:22" ht="19.5" customHeight="1">
      <c r="A69" s="53" t="s">
        <v>66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1:22" ht="18" customHeight="1">
      <c r="A70" s="53" t="s">
        <v>65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  <row r="71" spans="1:22" ht="21.75" customHeight="1">
      <c r="A71" s="53" t="s">
        <v>79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</row>
  </sheetData>
  <sheetProtection/>
  <mergeCells count="8">
    <mergeCell ref="A68:V68"/>
    <mergeCell ref="A69:V69"/>
    <mergeCell ref="A70:V70"/>
    <mergeCell ref="A71:V71"/>
    <mergeCell ref="A1:V1"/>
    <mergeCell ref="A2:V2"/>
    <mergeCell ref="A64:B64"/>
    <mergeCell ref="A67:V67"/>
  </mergeCells>
  <printOptions horizontalCentered="1" verticalCentered="1"/>
  <pageMargins left="0.4724409448818898" right="0.15748031496062992" top="0.5905511811023623" bottom="0.7874015748031497" header="0.5118110236220472" footer="0.5118110236220472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74"/>
  <sheetViews>
    <sheetView zoomScalePageLayoutView="0" workbookViewId="0" topLeftCell="A1">
      <selection activeCell="AA6" sqref="AA6"/>
    </sheetView>
  </sheetViews>
  <sheetFormatPr defaultColWidth="9.00390625" defaultRowHeight="14.25"/>
  <cols>
    <col min="1" max="1" width="8.375" style="5" customWidth="1"/>
    <col min="2" max="2" width="6.875" style="0" customWidth="1"/>
    <col min="3" max="26" width="4.125" style="0" customWidth="1"/>
    <col min="27" max="27" width="6.875" style="7" customWidth="1"/>
  </cols>
  <sheetData>
    <row r="1" spans="1:30" ht="36" customHeight="1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8"/>
      <c r="AC1" s="8"/>
      <c r="AD1" s="8"/>
    </row>
    <row r="2" spans="1:30" ht="17.25" customHeight="1">
      <c r="A2" s="49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8"/>
      <c r="AC2" s="8"/>
      <c r="AD2" s="8"/>
    </row>
    <row r="3" spans="1:27" ht="40.5" customHeight="1">
      <c r="A3" s="6" t="s">
        <v>37</v>
      </c>
      <c r="B3" s="3" t="s">
        <v>38</v>
      </c>
      <c r="C3" s="21" t="s">
        <v>39</v>
      </c>
      <c r="D3" s="21" t="s">
        <v>40</v>
      </c>
      <c r="E3" s="21" t="s">
        <v>9</v>
      </c>
      <c r="F3" s="21" t="s">
        <v>10</v>
      </c>
      <c r="G3" s="21" t="s">
        <v>11</v>
      </c>
      <c r="H3" s="21" t="s">
        <v>24</v>
      </c>
      <c r="I3" s="21" t="s">
        <v>25</v>
      </c>
      <c r="J3" s="21" t="s">
        <v>26</v>
      </c>
      <c r="K3" s="21" t="s">
        <v>27</v>
      </c>
      <c r="L3" s="21" t="s">
        <v>28</v>
      </c>
      <c r="M3" s="21" t="s">
        <v>29</v>
      </c>
      <c r="N3" s="21" t="s">
        <v>30</v>
      </c>
      <c r="O3" s="21" t="s">
        <v>31</v>
      </c>
      <c r="P3" s="21" t="s">
        <v>32</v>
      </c>
      <c r="Q3" s="21" t="s">
        <v>33</v>
      </c>
      <c r="R3" s="21" t="s">
        <v>41</v>
      </c>
      <c r="S3" s="21" t="s">
        <v>42</v>
      </c>
      <c r="T3" s="21" t="s">
        <v>43</v>
      </c>
      <c r="U3" s="21" t="s">
        <v>44</v>
      </c>
      <c r="V3" s="21" t="s">
        <v>45</v>
      </c>
      <c r="W3" s="21" t="s">
        <v>46</v>
      </c>
      <c r="X3" s="21" t="s">
        <v>47</v>
      </c>
      <c r="Y3" s="21" t="s">
        <v>48</v>
      </c>
      <c r="Z3" s="21" t="s">
        <v>49</v>
      </c>
      <c r="AA3" s="18" t="s">
        <v>50</v>
      </c>
    </row>
    <row r="4" spans="1:27" ht="14.25">
      <c r="A4" s="47" t="s">
        <v>51</v>
      </c>
      <c r="B4" s="47"/>
      <c r="C4" s="22">
        <v>3</v>
      </c>
      <c r="D4" s="22">
        <v>2</v>
      </c>
      <c r="E4" s="22">
        <v>2</v>
      </c>
      <c r="F4" s="22">
        <v>2</v>
      </c>
      <c r="G4" s="22">
        <v>2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4"/>
    </row>
    <row r="5" spans="1:27" ht="14.25">
      <c r="A5" s="34"/>
      <c r="B5" s="34"/>
      <c r="C5" s="27">
        <v>95</v>
      </c>
      <c r="D5" s="27">
        <v>90</v>
      </c>
      <c r="E5" s="27">
        <v>90</v>
      </c>
      <c r="F5" s="27">
        <v>80</v>
      </c>
      <c r="G5" s="27">
        <v>0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18">
        <f>0.6*(C5*$C$4+D5*$D$4+E5*$E$4+F5*$F$4+G5*$G$4+H5*$H$4+I5*$I$4+J5*$J$4+K5*$K$4+L5*$L$4+M5*$M$4+N5*$N$4+O5*$O$4+P5*$P$4+Q5*$Q$4+R5*$R$4+S5*$S$4+T5*$T$4+U5*$U$4+V5*$V$4+W5*$W$4+X5*$X$4+Y5*$Y$4+Z5*$Z$4)/SUM($C$4:$Z$4)</f>
        <v>43.90909090909091</v>
      </c>
    </row>
    <row r="6" spans="1:27" ht="14.25">
      <c r="A6" s="34"/>
      <c r="B6" s="34"/>
      <c r="C6" s="27">
        <v>89</v>
      </c>
      <c r="D6" s="27"/>
      <c r="E6" s="27">
        <v>95</v>
      </c>
      <c r="F6" s="27">
        <v>100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18">
        <f aca="true" t="shared" si="0" ref="AA6:AA65">0.6*(C6*$C$4+D6*$D$4+E6*$E$4+F6*$F$4+G6*$G$4+H6*$H$4+I6*$I$4+J6*$J$4+K6*$K$4+L6*$L$4+M6*$M$4+N6*$N$4+O6*$O$4+P6*$P$4+Q6*$Q$4+R6*$R$4+S6*$S$4+T6*$T$4+U6*$U$4+V6*$V$4+W6*$W$4+X6*$X$4+Y6*$Y$4+Z6*$Z$4)/SUM($C$4:$Z$4)</f>
        <v>35.836363636363636</v>
      </c>
    </row>
    <row r="7" spans="1:27" ht="14.25">
      <c r="A7" s="34"/>
      <c r="B7" s="3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18">
        <f t="shared" si="0"/>
        <v>0</v>
      </c>
    </row>
    <row r="8" spans="1:27" ht="14.25">
      <c r="A8" s="34"/>
      <c r="B8" s="3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18">
        <f t="shared" si="0"/>
        <v>0</v>
      </c>
    </row>
    <row r="9" spans="1:27" ht="14.25">
      <c r="A9" s="34"/>
      <c r="B9" s="3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18">
        <f t="shared" si="0"/>
        <v>0</v>
      </c>
    </row>
    <row r="10" spans="1:27" ht="14.25">
      <c r="A10" s="34"/>
      <c r="B10" s="34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8">
        <f t="shared" si="0"/>
        <v>0</v>
      </c>
    </row>
    <row r="11" spans="1:27" ht="14.25">
      <c r="A11" s="34"/>
      <c r="B11" s="3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8">
        <f t="shared" si="0"/>
        <v>0</v>
      </c>
    </row>
    <row r="12" spans="1:27" ht="14.25">
      <c r="A12" s="34"/>
      <c r="B12" s="3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8">
        <f t="shared" si="0"/>
        <v>0</v>
      </c>
    </row>
    <row r="13" spans="1:27" ht="14.25">
      <c r="A13" s="34"/>
      <c r="B13" s="34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8">
        <f t="shared" si="0"/>
        <v>0</v>
      </c>
    </row>
    <row r="14" spans="1:27" ht="14.25">
      <c r="A14" s="34"/>
      <c r="B14" s="34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8">
        <f t="shared" si="0"/>
        <v>0</v>
      </c>
    </row>
    <row r="15" spans="1:27" ht="14.25">
      <c r="A15" s="34"/>
      <c r="B15" s="3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8">
        <f t="shared" si="0"/>
        <v>0</v>
      </c>
    </row>
    <row r="16" spans="1:27" ht="14.25">
      <c r="A16" s="34"/>
      <c r="B16" s="34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8">
        <f t="shared" si="0"/>
        <v>0</v>
      </c>
    </row>
    <row r="17" spans="1:27" ht="14.25">
      <c r="A17" s="34"/>
      <c r="B17" s="34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8">
        <f t="shared" si="0"/>
        <v>0</v>
      </c>
    </row>
    <row r="18" spans="1:27" ht="14.25">
      <c r="A18" s="34"/>
      <c r="B18" s="3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8">
        <f t="shared" si="0"/>
        <v>0</v>
      </c>
    </row>
    <row r="19" spans="1:27" ht="14.25">
      <c r="A19" s="34"/>
      <c r="B19" s="3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8">
        <f t="shared" si="0"/>
        <v>0</v>
      </c>
    </row>
    <row r="20" spans="1:27" ht="14.25">
      <c r="A20" s="34"/>
      <c r="B20" s="3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8">
        <f t="shared" si="0"/>
        <v>0</v>
      </c>
    </row>
    <row r="21" spans="1:27" ht="14.25">
      <c r="A21" s="34"/>
      <c r="B21" s="3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18">
        <f t="shared" si="0"/>
        <v>0</v>
      </c>
    </row>
    <row r="22" spans="1:27" ht="14.25">
      <c r="A22" s="34"/>
      <c r="B22" s="34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18">
        <f t="shared" si="0"/>
        <v>0</v>
      </c>
    </row>
    <row r="23" spans="1:27" ht="14.25">
      <c r="A23" s="34"/>
      <c r="B23" s="34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18">
        <f t="shared" si="0"/>
        <v>0</v>
      </c>
    </row>
    <row r="24" spans="1:27" ht="14.25">
      <c r="A24" s="34"/>
      <c r="B24" s="3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18">
        <f t="shared" si="0"/>
        <v>0</v>
      </c>
    </row>
    <row r="25" spans="1:27" ht="14.25">
      <c r="A25" s="34"/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18">
        <f t="shared" si="0"/>
        <v>0</v>
      </c>
    </row>
    <row r="26" spans="1:27" ht="14.25">
      <c r="A26" s="34"/>
      <c r="B26" s="3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18">
        <f t="shared" si="0"/>
        <v>0</v>
      </c>
    </row>
    <row r="27" spans="1:27" ht="14.25">
      <c r="A27" s="34"/>
      <c r="B27" s="34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18">
        <f>0.6*(C27*$C$4+D27*$D$4+E27*$E$4+F27*$F$4+G27*$G$4+H27*$H$4+I27*$I$4+J27*$J$4+K27*$K$4+L27*$L$4+M27*$M$4+N27*$N$4+O27*$O$4+P27*$P$4+Q27*$Q$4+R27*$R$4+S27*$S$4+T27*$T$4+U27*$U$4+V27*$V$4+W27*$W$4+X27*$X$4+Y27*$Y$4+Z27*$Z$4)/SUM($C$4:$Z$4)</f>
        <v>0</v>
      </c>
    </row>
    <row r="28" spans="1:27" ht="14.25">
      <c r="A28" s="25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18">
        <f t="shared" si="0"/>
        <v>0</v>
      </c>
    </row>
    <row r="29" spans="1:27" ht="14.25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18">
        <f t="shared" si="0"/>
        <v>0</v>
      </c>
    </row>
    <row r="30" spans="1:27" ht="14.25">
      <c r="A30" s="25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18">
        <f t="shared" si="0"/>
        <v>0</v>
      </c>
    </row>
    <row r="31" spans="1:27" ht="14.25">
      <c r="A31" s="25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18">
        <f t="shared" si="0"/>
        <v>0</v>
      </c>
    </row>
    <row r="32" spans="1:27" ht="14.25">
      <c r="A32" s="25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18">
        <f t="shared" si="0"/>
        <v>0</v>
      </c>
    </row>
    <row r="33" spans="1:27" ht="14.25">
      <c r="A33" s="25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18">
        <f t="shared" si="0"/>
        <v>0</v>
      </c>
    </row>
    <row r="34" spans="1:27" ht="14.25">
      <c r="A34" s="25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18">
        <f t="shared" si="0"/>
        <v>0</v>
      </c>
    </row>
    <row r="35" spans="1:27" ht="14.25">
      <c r="A35" s="25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18">
        <f t="shared" si="0"/>
        <v>0</v>
      </c>
    </row>
    <row r="36" spans="1:27" ht="14.25">
      <c r="A36" s="25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18">
        <f t="shared" si="0"/>
        <v>0</v>
      </c>
    </row>
    <row r="37" spans="1:27" ht="14.25">
      <c r="A37" s="25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18">
        <f t="shared" si="0"/>
        <v>0</v>
      </c>
    </row>
    <row r="38" spans="1:27" ht="14.25">
      <c r="A38" s="25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18">
        <f t="shared" si="0"/>
        <v>0</v>
      </c>
    </row>
    <row r="39" spans="1:27" ht="14.25">
      <c r="A39" s="25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18">
        <f t="shared" si="0"/>
        <v>0</v>
      </c>
    </row>
    <row r="40" spans="1:27" ht="14.25">
      <c r="A40" s="25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18">
        <f t="shared" si="0"/>
        <v>0</v>
      </c>
    </row>
    <row r="41" spans="1:27" ht="14.25">
      <c r="A41" s="25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18">
        <f t="shared" si="0"/>
        <v>0</v>
      </c>
    </row>
    <row r="42" spans="1:27" ht="14.25">
      <c r="A42" s="25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18">
        <f t="shared" si="0"/>
        <v>0</v>
      </c>
    </row>
    <row r="43" spans="1:27" ht="14.25">
      <c r="A43" s="25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18">
        <f t="shared" si="0"/>
        <v>0</v>
      </c>
    </row>
    <row r="44" spans="1:27" ht="14.25">
      <c r="A44" s="25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18">
        <f t="shared" si="0"/>
        <v>0</v>
      </c>
    </row>
    <row r="45" spans="1:27" ht="14.25">
      <c r="A45" s="25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18">
        <f t="shared" si="0"/>
        <v>0</v>
      </c>
    </row>
    <row r="46" spans="1:27" ht="14.25">
      <c r="A46" s="25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18">
        <f t="shared" si="0"/>
        <v>0</v>
      </c>
    </row>
    <row r="47" spans="1:27" ht="14.25">
      <c r="A47" s="25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18">
        <f t="shared" si="0"/>
        <v>0</v>
      </c>
    </row>
    <row r="48" spans="1:27" ht="14.25">
      <c r="A48" s="25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18">
        <f>0.6*(C48*$C$4+D48*$D$4+E48*$E$4+F48*$F$4+G48*$G$4+H48*$H$4+I48*$I$4+J48*$J$4+K48*$K$4+L48*$L$4+M48*$M$4+N48*$N$4+O48*$O$4+P48*$P$4+Q48*$Q$4+R48*$R$4+S48*$S$4+T48*$T$4+U48*$U$4+V48*$V$4+W48*$W$4+X48*$X$4+Y48*$Y$4+Z48*$Z$4)/SUM($C$4:$Z$4)</f>
        <v>0</v>
      </c>
    </row>
    <row r="49" spans="1:27" ht="14.25">
      <c r="A49" s="25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18">
        <f t="shared" si="0"/>
        <v>0</v>
      </c>
    </row>
    <row r="50" spans="1:27" ht="14.25">
      <c r="A50" s="25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18">
        <f t="shared" si="0"/>
        <v>0</v>
      </c>
    </row>
    <row r="51" spans="1:27" ht="14.25">
      <c r="A51" s="25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18">
        <f t="shared" si="0"/>
        <v>0</v>
      </c>
    </row>
    <row r="52" spans="1:27" ht="14.25">
      <c r="A52" s="25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18">
        <f t="shared" si="0"/>
        <v>0</v>
      </c>
    </row>
    <row r="53" spans="1:27" ht="14.25">
      <c r="A53" s="25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18">
        <f t="shared" si="0"/>
        <v>0</v>
      </c>
    </row>
    <row r="54" spans="1:27" ht="14.25">
      <c r="A54" s="25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18">
        <f t="shared" si="0"/>
        <v>0</v>
      </c>
    </row>
    <row r="55" spans="1:27" ht="14.25">
      <c r="A55" s="2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18">
        <f t="shared" si="0"/>
        <v>0</v>
      </c>
    </row>
    <row r="56" spans="1:27" ht="14.25">
      <c r="A56" s="25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18">
        <f t="shared" si="0"/>
        <v>0</v>
      </c>
    </row>
    <row r="57" spans="1:27" ht="14.25">
      <c r="A57" s="25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18">
        <f t="shared" si="0"/>
        <v>0</v>
      </c>
    </row>
    <row r="58" spans="1:27" ht="14.25">
      <c r="A58" s="25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18">
        <f t="shared" si="0"/>
        <v>0</v>
      </c>
    </row>
    <row r="59" spans="1:27" ht="14.25">
      <c r="A59" s="25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18">
        <f t="shared" si="0"/>
        <v>0</v>
      </c>
    </row>
    <row r="60" spans="1:27" ht="14.25">
      <c r="A60" s="25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18">
        <f t="shared" si="0"/>
        <v>0</v>
      </c>
    </row>
    <row r="61" spans="1:27" ht="14.25">
      <c r="A61" s="25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18">
        <f t="shared" si="0"/>
        <v>0</v>
      </c>
    </row>
    <row r="62" spans="1:27" ht="14.25">
      <c r="A62" s="25"/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18">
        <f t="shared" si="0"/>
        <v>0</v>
      </c>
    </row>
    <row r="63" spans="1:27" ht="14.25">
      <c r="A63" s="25"/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18">
        <f t="shared" si="0"/>
        <v>0</v>
      </c>
    </row>
    <row r="64" spans="1:27" ht="14.25">
      <c r="A64" s="25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18">
        <f t="shared" si="0"/>
        <v>0</v>
      </c>
    </row>
    <row r="65" spans="1:27" ht="14.25">
      <c r="A65" s="25"/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18">
        <f t="shared" si="0"/>
        <v>0</v>
      </c>
    </row>
    <row r="66" spans="1:27" s="31" customFormat="1" ht="14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30"/>
    </row>
    <row r="67" spans="1:27" ht="31.5" customHeight="1">
      <c r="A67" s="51" t="s">
        <v>52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1:27" ht="18" customHeight="1">
      <c r="A68" s="45" t="s">
        <v>81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</row>
    <row r="69" spans="1:27" ht="19.5" customHeight="1">
      <c r="A69" s="45" t="s">
        <v>80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</row>
    <row r="70" spans="1:27" ht="33.75" customHeight="1">
      <c r="A70" s="46" t="s">
        <v>53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 ht="17.25" customHeight="1">
      <c r="A71" s="46" t="s">
        <v>78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  <row r="72" spans="1:27" ht="33.75" customHeight="1">
      <c r="A72" s="46" t="s">
        <v>54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 ht="35.25" customHeight="1">
      <c r="A73" s="46" t="s">
        <v>55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17.25" customHeight="1">
      <c r="A74" s="45" t="s">
        <v>61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</row>
  </sheetData>
  <sheetProtection/>
  <mergeCells count="11">
    <mergeCell ref="A73:AA73"/>
    <mergeCell ref="A74:AA74"/>
    <mergeCell ref="A68:AA68"/>
    <mergeCell ref="A69:AA69"/>
    <mergeCell ref="A70:AA70"/>
    <mergeCell ref="A71:AA71"/>
    <mergeCell ref="A1:AA1"/>
    <mergeCell ref="A2:AA2"/>
    <mergeCell ref="A4:B4"/>
    <mergeCell ref="A67:AA67"/>
    <mergeCell ref="A72:AA72"/>
  </mergeCells>
  <conditionalFormatting sqref="C5:Z66">
    <cfRule type="cellIs" priority="1" dxfId="2" operator="between" stopIfTrue="1">
      <formula>1</formula>
      <formula>59</formula>
    </cfRule>
  </conditionalFormatting>
  <printOptions horizontalCentered="1"/>
  <pageMargins left="0.7480314960629921" right="0.7480314960629921" top="0.5905511811023623" bottom="0.7874015748031497" header="0.5118110236220472" footer="0.5118110236220472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1"/>
  <sheetViews>
    <sheetView zoomScalePageLayoutView="0" workbookViewId="0" topLeftCell="A1">
      <selection activeCell="R5" sqref="R5"/>
    </sheetView>
  </sheetViews>
  <sheetFormatPr defaultColWidth="9.00390625" defaultRowHeight="14.25"/>
  <cols>
    <col min="1" max="1" width="9.75390625" style="0" customWidth="1"/>
    <col min="2" max="2" width="6.375" style="0" customWidth="1"/>
    <col min="3" max="3" width="6.25390625" style="0" customWidth="1"/>
    <col min="4" max="4" width="8.75390625" style="0" customWidth="1"/>
    <col min="5" max="5" width="5.00390625" style="0" customWidth="1"/>
    <col min="6" max="6" width="5.125" style="0" customWidth="1"/>
    <col min="7" max="8" width="4.875" style="0" customWidth="1"/>
    <col min="9" max="9" width="5.125" style="0" customWidth="1"/>
    <col min="10" max="10" width="5.25390625" style="0" customWidth="1"/>
    <col min="11" max="12" width="7.125" style="19" customWidth="1"/>
    <col min="13" max="13" width="8.00390625" style="0" customWidth="1"/>
    <col min="14" max="14" width="5.625" style="0" customWidth="1"/>
    <col min="15" max="15" width="4.50390625" style="0" customWidth="1"/>
    <col min="16" max="16" width="4.25390625" style="0" customWidth="1"/>
    <col min="17" max="17" width="5.50390625" style="7" customWidth="1"/>
    <col min="18" max="18" width="7.125" style="7" customWidth="1"/>
    <col min="19" max="19" width="5.50390625" style="7" customWidth="1"/>
    <col min="20" max="20" width="7.50390625" style="0" customWidth="1"/>
    <col min="21" max="21" width="3.50390625" style="0" customWidth="1"/>
    <col min="22" max="22" width="6.00390625" style="0" customWidth="1"/>
  </cols>
  <sheetData>
    <row r="1" spans="1:22" ht="38.25" customHeight="1" thickBot="1">
      <c r="A1" s="54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30.75" customHeight="1" thickBot="1" thickTop="1">
      <c r="A2" s="55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52.5" customHeight="1" thickBot="1">
      <c r="A3" s="33" t="s">
        <v>23</v>
      </c>
      <c r="B3" s="1" t="s">
        <v>22</v>
      </c>
      <c r="C3" s="43" t="s">
        <v>87</v>
      </c>
      <c r="D3" s="10" t="s">
        <v>71</v>
      </c>
      <c r="E3" s="43" t="s">
        <v>88</v>
      </c>
      <c r="F3" s="43" t="s">
        <v>85</v>
      </c>
      <c r="G3" s="10" t="s">
        <v>72</v>
      </c>
      <c r="H3" s="43" t="s">
        <v>86</v>
      </c>
      <c r="I3" s="10" t="s">
        <v>75</v>
      </c>
      <c r="J3" s="10" t="s">
        <v>89</v>
      </c>
      <c r="K3" s="44" t="s">
        <v>76</v>
      </c>
      <c r="L3" s="44" t="s">
        <v>90</v>
      </c>
      <c r="M3" s="11" t="s">
        <v>77</v>
      </c>
      <c r="N3" s="11" t="s">
        <v>0</v>
      </c>
      <c r="O3" s="1" t="s">
        <v>73</v>
      </c>
      <c r="P3" s="1" t="s">
        <v>74</v>
      </c>
      <c r="Q3" s="13" t="s">
        <v>14</v>
      </c>
      <c r="R3" s="14" t="s">
        <v>15</v>
      </c>
      <c r="S3" s="15" t="s">
        <v>16</v>
      </c>
      <c r="T3" s="1" t="s">
        <v>69</v>
      </c>
      <c r="U3" s="20" t="s">
        <v>1</v>
      </c>
      <c r="V3" s="39" t="s">
        <v>68</v>
      </c>
    </row>
    <row r="4" spans="1:22" ht="14.25">
      <c r="A4" s="36">
        <f>'成绩与学分（15门）'!A5</f>
        <v>0</v>
      </c>
      <c r="B4" s="35">
        <f>'成绩与学分（15门）'!B5</f>
        <v>0</v>
      </c>
      <c r="C4" s="2"/>
      <c r="D4" s="2"/>
      <c r="E4" s="2"/>
      <c r="F4" s="2"/>
      <c r="G4" s="2"/>
      <c r="H4" s="2"/>
      <c r="I4" s="2"/>
      <c r="J4" s="2"/>
      <c r="K4" s="32">
        <f>'成绩与学分（24门）'!AA5</f>
        <v>43.90909090909091</v>
      </c>
      <c r="L4" s="32"/>
      <c r="M4" s="2"/>
      <c r="N4" s="2"/>
      <c r="O4" s="2"/>
      <c r="P4" s="2"/>
      <c r="Q4" s="4">
        <f>SUM(C4:J4)</f>
        <v>0</v>
      </c>
      <c r="R4" s="4">
        <f>SUM(K4:L4)</f>
        <v>43.90909090909091</v>
      </c>
      <c r="S4" s="4">
        <f>SUM(M4:N4)</f>
        <v>0</v>
      </c>
      <c r="T4" s="4">
        <f>SUM(Q4:S4)+O4-P4</f>
        <v>43.90909090909091</v>
      </c>
      <c r="U4" s="2">
        <f>RANK(T4,$T$4:$T$63)</f>
        <v>1</v>
      </c>
      <c r="V4" s="40"/>
    </row>
    <row r="5" spans="1:22" ht="14.25">
      <c r="A5" s="37">
        <f>'成绩与学分（15门）'!A6</f>
        <v>0</v>
      </c>
      <c r="B5" s="35">
        <f>'成绩与学分（15门）'!B6</f>
        <v>0</v>
      </c>
      <c r="C5" s="3"/>
      <c r="D5" s="3"/>
      <c r="E5" s="3"/>
      <c r="F5" s="3"/>
      <c r="G5" s="3"/>
      <c r="H5" s="3"/>
      <c r="I5" s="3"/>
      <c r="J5" s="3"/>
      <c r="K5" s="32">
        <f>'成绩与学分（24门）'!AA6</f>
        <v>35.836363636363636</v>
      </c>
      <c r="L5" s="32"/>
      <c r="M5" s="3"/>
      <c r="N5" s="3"/>
      <c r="O5" s="3"/>
      <c r="P5" s="3"/>
      <c r="Q5" s="4">
        <f aca="true" t="shared" si="0" ref="Q4:Q35">SUM(C5:I5)</f>
        <v>0</v>
      </c>
      <c r="R5" s="4">
        <f aca="true" t="shared" si="1" ref="R5:R36">SUM(J5:K5)</f>
        <v>35.836363636363636</v>
      </c>
      <c r="S5" s="4">
        <f aca="true" t="shared" si="2" ref="S5:S36">SUM(M5:N5)</f>
        <v>0</v>
      </c>
      <c r="T5" s="4">
        <f aca="true" t="shared" si="3" ref="T5:T63">SUM(Q5:S5)+O5-P5</f>
        <v>35.836363636363636</v>
      </c>
      <c r="U5" s="2">
        <f aca="true" t="shared" si="4" ref="U5:U63">RANK(T5,$T$4:$T$63)</f>
        <v>2</v>
      </c>
      <c r="V5" s="40"/>
    </row>
    <row r="6" spans="1:22" ht="14.25">
      <c r="A6" s="37">
        <f>'成绩与学分（15门）'!A7</f>
        <v>0</v>
      </c>
      <c r="B6" s="35">
        <f>'成绩与学分（15门）'!B7</f>
        <v>0</v>
      </c>
      <c r="C6" s="3"/>
      <c r="D6" s="3"/>
      <c r="E6" s="3"/>
      <c r="F6" s="3"/>
      <c r="G6" s="3"/>
      <c r="H6" s="3"/>
      <c r="I6" s="3"/>
      <c r="J6" s="3"/>
      <c r="K6" s="32">
        <f>'成绩与学分（24门）'!AA7</f>
        <v>0</v>
      </c>
      <c r="L6" s="32"/>
      <c r="M6" s="3"/>
      <c r="N6" s="3"/>
      <c r="O6" s="3"/>
      <c r="P6" s="3"/>
      <c r="Q6" s="4">
        <f t="shared" si="0"/>
        <v>0</v>
      </c>
      <c r="R6" s="4">
        <f t="shared" si="1"/>
        <v>0</v>
      </c>
      <c r="S6" s="4">
        <f t="shared" si="2"/>
        <v>0</v>
      </c>
      <c r="T6" s="4">
        <f t="shared" si="3"/>
        <v>0</v>
      </c>
      <c r="U6" s="2">
        <f t="shared" si="4"/>
        <v>3</v>
      </c>
      <c r="V6" s="40"/>
    </row>
    <row r="7" spans="1:22" ht="14.25">
      <c r="A7" s="37">
        <f>'成绩与学分（15门）'!A8</f>
        <v>0</v>
      </c>
      <c r="B7" s="35">
        <f>'成绩与学分（15门）'!B8</f>
        <v>0</v>
      </c>
      <c r="C7" s="3"/>
      <c r="D7" s="3"/>
      <c r="E7" s="3"/>
      <c r="F7" s="3"/>
      <c r="G7" s="3"/>
      <c r="H7" s="3"/>
      <c r="I7" s="3"/>
      <c r="J7" s="3"/>
      <c r="K7" s="32">
        <f>'成绩与学分（24门）'!AA8</f>
        <v>0</v>
      </c>
      <c r="L7" s="32"/>
      <c r="M7" s="3"/>
      <c r="N7" s="3"/>
      <c r="O7" s="3"/>
      <c r="P7" s="3"/>
      <c r="Q7" s="4">
        <f t="shared" si="0"/>
        <v>0</v>
      </c>
      <c r="R7" s="4">
        <f t="shared" si="1"/>
        <v>0</v>
      </c>
      <c r="S7" s="4">
        <f t="shared" si="2"/>
        <v>0</v>
      </c>
      <c r="T7" s="4">
        <f t="shared" si="3"/>
        <v>0</v>
      </c>
      <c r="U7" s="2">
        <f t="shared" si="4"/>
        <v>3</v>
      </c>
      <c r="V7" s="40"/>
    </row>
    <row r="8" spans="1:22" ht="14.25">
      <c r="A8" s="37">
        <f>'成绩与学分（15门）'!A9</f>
        <v>0</v>
      </c>
      <c r="B8" s="35">
        <f>'成绩与学分（15门）'!B9</f>
        <v>0</v>
      </c>
      <c r="C8" s="3"/>
      <c r="D8" s="3"/>
      <c r="E8" s="3"/>
      <c r="F8" s="3"/>
      <c r="G8" s="3"/>
      <c r="H8" s="3"/>
      <c r="I8" s="3"/>
      <c r="J8" s="3"/>
      <c r="K8" s="32">
        <f>'成绩与学分（24门）'!AA9</f>
        <v>0</v>
      </c>
      <c r="L8" s="32"/>
      <c r="M8" s="3"/>
      <c r="N8" s="3"/>
      <c r="O8" s="3"/>
      <c r="P8" s="3"/>
      <c r="Q8" s="4">
        <f t="shared" si="0"/>
        <v>0</v>
      </c>
      <c r="R8" s="4">
        <f t="shared" si="1"/>
        <v>0</v>
      </c>
      <c r="S8" s="4">
        <f t="shared" si="2"/>
        <v>0</v>
      </c>
      <c r="T8" s="4">
        <f t="shared" si="3"/>
        <v>0</v>
      </c>
      <c r="U8" s="2">
        <f t="shared" si="4"/>
        <v>3</v>
      </c>
      <c r="V8" s="41"/>
    </row>
    <row r="9" spans="1:22" ht="14.25">
      <c r="A9" s="37">
        <f>'成绩与学分（15门）'!A10</f>
        <v>0</v>
      </c>
      <c r="B9" s="35">
        <f>'成绩与学分（15门）'!B10</f>
        <v>0</v>
      </c>
      <c r="C9" s="3"/>
      <c r="D9" s="3"/>
      <c r="E9" s="3"/>
      <c r="F9" s="3"/>
      <c r="G9" s="3"/>
      <c r="H9" s="3"/>
      <c r="I9" s="3"/>
      <c r="J9" s="3"/>
      <c r="K9" s="32">
        <f>'成绩与学分（24门）'!AA10</f>
        <v>0</v>
      </c>
      <c r="L9" s="32"/>
      <c r="M9" s="3"/>
      <c r="N9" s="3"/>
      <c r="O9" s="3"/>
      <c r="P9" s="3"/>
      <c r="Q9" s="4">
        <f t="shared" si="0"/>
        <v>0</v>
      </c>
      <c r="R9" s="4">
        <f t="shared" si="1"/>
        <v>0</v>
      </c>
      <c r="S9" s="4">
        <f t="shared" si="2"/>
        <v>0</v>
      </c>
      <c r="T9" s="4">
        <f t="shared" si="3"/>
        <v>0</v>
      </c>
      <c r="U9" s="2">
        <f t="shared" si="4"/>
        <v>3</v>
      </c>
      <c r="V9" s="41"/>
    </row>
    <row r="10" spans="1:22" ht="14.25">
      <c r="A10" s="37">
        <f>'成绩与学分（15门）'!A11</f>
        <v>0</v>
      </c>
      <c r="B10" s="35">
        <f>'成绩与学分（15门）'!B11</f>
        <v>0</v>
      </c>
      <c r="C10" s="3"/>
      <c r="D10" s="3"/>
      <c r="E10" s="3"/>
      <c r="F10" s="3"/>
      <c r="G10" s="3"/>
      <c r="H10" s="3"/>
      <c r="I10" s="3"/>
      <c r="J10" s="3"/>
      <c r="K10" s="32">
        <f>'成绩与学分（24门）'!AA11</f>
        <v>0</v>
      </c>
      <c r="L10" s="32"/>
      <c r="M10" s="3"/>
      <c r="N10" s="3"/>
      <c r="O10" s="3"/>
      <c r="P10" s="3"/>
      <c r="Q10" s="4">
        <f t="shared" si="0"/>
        <v>0</v>
      </c>
      <c r="R10" s="4">
        <f t="shared" si="1"/>
        <v>0</v>
      </c>
      <c r="S10" s="4">
        <f t="shared" si="2"/>
        <v>0</v>
      </c>
      <c r="T10" s="4">
        <f t="shared" si="3"/>
        <v>0</v>
      </c>
      <c r="U10" s="2">
        <f t="shared" si="4"/>
        <v>3</v>
      </c>
      <c r="V10" s="41"/>
    </row>
    <row r="11" spans="1:22" ht="14.25">
      <c r="A11" s="37">
        <f>'成绩与学分（15门）'!A12</f>
        <v>0</v>
      </c>
      <c r="B11" s="35">
        <f>'成绩与学分（15门）'!B12</f>
        <v>0</v>
      </c>
      <c r="C11" s="3"/>
      <c r="D11" s="3"/>
      <c r="E11" s="3"/>
      <c r="F11" s="3"/>
      <c r="G11" s="3"/>
      <c r="H11" s="3"/>
      <c r="I11" s="3"/>
      <c r="J11" s="3"/>
      <c r="K11" s="32">
        <f>'成绩与学分（24门）'!AA12</f>
        <v>0</v>
      </c>
      <c r="L11" s="32"/>
      <c r="M11" s="3"/>
      <c r="N11" s="3"/>
      <c r="O11" s="3"/>
      <c r="P11" s="3"/>
      <c r="Q11" s="4">
        <f t="shared" si="0"/>
        <v>0</v>
      </c>
      <c r="R11" s="4">
        <f t="shared" si="1"/>
        <v>0</v>
      </c>
      <c r="S11" s="4">
        <f t="shared" si="2"/>
        <v>0</v>
      </c>
      <c r="T11" s="4">
        <f t="shared" si="3"/>
        <v>0</v>
      </c>
      <c r="U11" s="2">
        <f t="shared" si="4"/>
        <v>3</v>
      </c>
      <c r="V11" s="41"/>
    </row>
    <row r="12" spans="1:22" ht="14.25">
      <c r="A12" s="37">
        <f>'成绩与学分（15门）'!A13</f>
        <v>0</v>
      </c>
      <c r="B12" s="35">
        <f>'成绩与学分（15门）'!B13</f>
        <v>0</v>
      </c>
      <c r="C12" s="3"/>
      <c r="D12" s="3"/>
      <c r="E12" s="3"/>
      <c r="F12" s="3"/>
      <c r="G12" s="3"/>
      <c r="H12" s="3"/>
      <c r="I12" s="3"/>
      <c r="J12" s="3"/>
      <c r="K12" s="32">
        <f>'成绩与学分（24门）'!AA13</f>
        <v>0</v>
      </c>
      <c r="L12" s="32"/>
      <c r="M12" s="3"/>
      <c r="N12" s="3"/>
      <c r="O12" s="3"/>
      <c r="P12" s="3"/>
      <c r="Q12" s="4">
        <f t="shared" si="0"/>
        <v>0</v>
      </c>
      <c r="R12" s="4">
        <f t="shared" si="1"/>
        <v>0</v>
      </c>
      <c r="S12" s="4">
        <f t="shared" si="2"/>
        <v>0</v>
      </c>
      <c r="T12" s="4">
        <f t="shared" si="3"/>
        <v>0</v>
      </c>
      <c r="U12" s="2">
        <f t="shared" si="4"/>
        <v>3</v>
      </c>
      <c r="V12" s="41"/>
    </row>
    <row r="13" spans="1:22" ht="14.25">
      <c r="A13" s="37">
        <f>'成绩与学分（15门）'!A14</f>
        <v>0</v>
      </c>
      <c r="B13" s="35">
        <f>'成绩与学分（15门）'!B14</f>
        <v>0</v>
      </c>
      <c r="C13" s="3"/>
      <c r="D13" s="3"/>
      <c r="E13" s="3"/>
      <c r="F13" s="3"/>
      <c r="G13" s="3"/>
      <c r="H13" s="3"/>
      <c r="I13" s="3"/>
      <c r="J13" s="3"/>
      <c r="K13" s="32">
        <f>'成绩与学分（24门）'!AA14</f>
        <v>0</v>
      </c>
      <c r="L13" s="32"/>
      <c r="M13" s="3"/>
      <c r="N13" s="3"/>
      <c r="O13" s="3"/>
      <c r="P13" s="3"/>
      <c r="Q13" s="4">
        <f t="shared" si="0"/>
        <v>0</v>
      </c>
      <c r="R13" s="4">
        <f t="shared" si="1"/>
        <v>0</v>
      </c>
      <c r="S13" s="4">
        <f t="shared" si="2"/>
        <v>0</v>
      </c>
      <c r="T13" s="4">
        <f t="shared" si="3"/>
        <v>0</v>
      </c>
      <c r="U13" s="2">
        <f t="shared" si="4"/>
        <v>3</v>
      </c>
      <c r="V13" s="41"/>
    </row>
    <row r="14" spans="1:22" ht="14.25">
      <c r="A14" s="37">
        <f>'成绩与学分（15门）'!A15</f>
        <v>0</v>
      </c>
      <c r="B14" s="35">
        <f>'成绩与学分（15门）'!B15</f>
        <v>0</v>
      </c>
      <c r="C14" s="3"/>
      <c r="D14" s="3"/>
      <c r="E14" s="3"/>
      <c r="F14" s="3"/>
      <c r="G14" s="3"/>
      <c r="H14" s="3"/>
      <c r="I14" s="3"/>
      <c r="J14" s="3"/>
      <c r="K14" s="32">
        <f>'成绩与学分（24门）'!AA15</f>
        <v>0</v>
      </c>
      <c r="L14" s="32"/>
      <c r="M14" s="3"/>
      <c r="N14" s="3"/>
      <c r="O14" s="3"/>
      <c r="P14" s="3"/>
      <c r="Q14" s="4">
        <f t="shared" si="0"/>
        <v>0</v>
      </c>
      <c r="R14" s="4">
        <f t="shared" si="1"/>
        <v>0</v>
      </c>
      <c r="S14" s="4">
        <f t="shared" si="2"/>
        <v>0</v>
      </c>
      <c r="T14" s="4">
        <f t="shared" si="3"/>
        <v>0</v>
      </c>
      <c r="U14" s="2">
        <f t="shared" si="4"/>
        <v>3</v>
      </c>
      <c r="V14" s="41"/>
    </row>
    <row r="15" spans="1:22" ht="14.25">
      <c r="A15" s="37">
        <f>'成绩与学分（15门）'!A16</f>
        <v>0</v>
      </c>
      <c r="B15" s="35">
        <f>'成绩与学分（15门）'!B16</f>
        <v>0</v>
      </c>
      <c r="C15" s="3"/>
      <c r="D15" s="3"/>
      <c r="E15" s="3"/>
      <c r="F15" s="3"/>
      <c r="G15" s="3"/>
      <c r="H15" s="3"/>
      <c r="I15" s="3"/>
      <c r="J15" s="3"/>
      <c r="K15" s="32">
        <f>'成绩与学分（24门）'!AA16</f>
        <v>0</v>
      </c>
      <c r="L15" s="32"/>
      <c r="M15" s="3"/>
      <c r="N15" s="3"/>
      <c r="O15" s="3"/>
      <c r="P15" s="3"/>
      <c r="Q15" s="4">
        <f t="shared" si="0"/>
        <v>0</v>
      </c>
      <c r="R15" s="4">
        <f t="shared" si="1"/>
        <v>0</v>
      </c>
      <c r="S15" s="4">
        <f t="shared" si="2"/>
        <v>0</v>
      </c>
      <c r="T15" s="4">
        <f t="shared" si="3"/>
        <v>0</v>
      </c>
      <c r="U15" s="2">
        <f t="shared" si="4"/>
        <v>3</v>
      </c>
      <c r="V15" s="41"/>
    </row>
    <row r="16" spans="1:22" ht="14.25">
      <c r="A16" s="37">
        <f>'成绩与学分（15门）'!A17</f>
        <v>0</v>
      </c>
      <c r="B16" s="35">
        <f>'成绩与学分（15门）'!B17</f>
        <v>0</v>
      </c>
      <c r="C16" s="3"/>
      <c r="D16" s="3"/>
      <c r="E16" s="3"/>
      <c r="F16" s="3"/>
      <c r="G16" s="3"/>
      <c r="H16" s="3"/>
      <c r="I16" s="3"/>
      <c r="J16" s="3"/>
      <c r="K16" s="32">
        <f>'成绩与学分（24门）'!AA17</f>
        <v>0</v>
      </c>
      <c r="L16" s="32"/>
      <c r="M16" s="3"/>
      <c r="N16" s="3"/>
      <c r="O16" s="3"/>
      <c r="P16" s="3"/>
      <c r="Q16" s="4">
        <f t="shared" si="0"/>
        <v>0</v>
      </c>
      <c r="R16" s="4">
        <f t="shared" si="1"/>
        <v>0</v>
      </c>
      <c r="S16" s="4">
        <f t="shared" si="2"/>
        <v>0</v>
      </c>
      <c r="T16" s="4">
        <f t="shared" si="3"/>
        <v>0</v>
      </c>
      <c r="U16" s="2">
        <f t="shared" si="4"/>
        <v>3</v>
      </c>
      <c r="V16" s="41"/>
    </row>
    <row r="17" spans="1:22" ht="14.25">
      <c r="A17" s="37">
        <f>'成绩与学分（15门）'!A18</f>
        <v>0</v>
      </c>
      <c r="B17" s="35">
        <f>'成绩与学分（15门）'!B18</f>
        <v>0</v>
      </c>
      <c r="C17" s="3"/>
      <c r="D17" s="3"/>
      <c r="E17" s="3"/>
      <c r="F17" s="3"/>
      <c r="G17" s="3"/>
      <c r="H17" s="3"/>
      <c r="I17" s="3"/>
      <c r="J17" s="3"/>
      <c r="K17" s="32">
        <f>'成绩与学分（24门）'!AA18</f>
        <v>0</v>
      </c>
      <c r="L17" s="32"/>
      <c r="M17" s="3"/>
      <c r="N17" s="3"/>
      <c r="O17" s="3"/>
      <c r="P17" s="3"/>
      <c r="Q17" s="4">
        <f t="shared" si="0"/>
        <v>0</v>
      </c>
      <c r="R17" s="4">
        <f t="shared" si="1"/>
        <v>0</v>
      </c>
      <c r="S17" s="4">
        <f t="shared" si="2"/>
        <v>0</v>
      </c>
      <c r="T17" s="4">
        <f t="shared" si="3"/>
        <v>0</v>
      </c>
      <c r="U17" s="2">
        <f t="shared" si="4"/>
        <v>3</v>
      </c>
      <c r="V17" s="41"/>
    </row>
    <row r="18" spans="1:22" ht="14.25">
      <c r="A18" s="37">
        <f>'成绩与学分（15门）'!A19</f>
        <v>0</v>
      </c>
      <c r="B18" s="35">
        <f>'成绩与学分（15门）'!B19</f>
        <v>0</v>
      </c>
      <c r="C18" s="3"/>
      <c r="D18" s="3"/>
      <c r="E18" s="3"/>
      <c r="F18" s="3"/>
      <c r="G18" s="3"/>
      <c r="H18" s="3"/>
      <c r="I18" s="3"/>
      <c r="J18" s="3"/>
      <c r="K18" s="32">
        <f>'成绩与学分（24门）'!AA19</f>
        <v>0</v>
      </c>
      <c r="L18" s="32"/>
      <c r="M18" s="3"/>
      <c r="N18" s="3"/>
      <c r="O18" s="3"/>
      <c r="P18" s="3"/>
      <c r="Q18" s="4">
        <f t="shared" si="0"/>
        <v>0</v>
      </c>
      <c r="R18" s="4">
        <f t="shared" si="1"/>
        <v>0</v>
      </c>
      <c r="S18" s="4">
        <f t="shared" si="2"/>
        <v>0</v>
      </c>
      <c r="T18" s="4">
        <f t="shared" si="3"/>
        <v>0</v>
      </c>
      <c r="U18" s="2">
        <f t="shared" si="4"/>
        <v>3</v>
      </c>
      <c r="V18" s="41"/>
    </row>
    <row r="19" spans="1:22" ht="14.25">
      <c r="A19" s="37">
        <f>'成绩与学分（15门）'!A20</f>
        <v>0</v>
      </c>
      <c r="B19" s="35">
        <f>'成绩与学分（15门）'!B20</f>
        <v>0</v>
      </c>
      <c r="C19" s="3"/>
      <c r="D19" s="3"/>
      <c r="E19" s="3"/>
      <c r="F19" s="3"/>
      <c r="G19" s="3"/>
      <c r="H19" s="3"/>
      <c r="I19" s="3"/>
      <c r="J19" s="3"/>
      <c r="K19" s="32">
        <f>'成绩与学分（24门）'!AA20</f>
        <v>0</v>
      </c>
      <c r="L19" s="32"/>
      <c r="M19" s="3"/>
      <c r="N19" s="3"/>
      <c r="O19" s="3"/>
      <c r="P19" s="3"/>
      <c r="Q19" s="4">
        <f t="shared" si="0"/>
        <v>0</v>
      </c>
      <c r="R19" s="4">
        <f t="shared" si="1"/>
        <v>0</v>
      </c>
      <c r="S19" s="4">
        <f t="shared" si="2"/>
        <v>0</v>
      </c>
      <c r="T19" s="4">
        <f t="shared" si="3"/>
        <v>0</v>
      </c>
      <c r="U19" s="2">
        <f t="shared" si="4"/>
        <v>3</v>
      </c>
      <c r="V19" s="41"/>
    </row>
    <row r="20" spans="1:22" ht="14.25">
      <c r="A20" s="37">
        <f>'成绩与学分（15门）'!A21</f>
        <v>0</v>
      </c>
      <c r="B20" s="35">
        <f>'成绩与学分（15门）'!B21</f>
        <v>0</v>
      </c>
      <c r="C20" s="3"/>
      <c r="D20" s="3"/>
      <c r="E20" s="3"/>
      <c r="F20" s="3"/>
      <c r="G20" s="3"/>
      <c r="H20" s="3"/>
      <c r="I20" s="3"/>
      <c r="J20" s="3"/>
      <c r="K20" s="32">
        <f>'成绩与学分（24门）'!AA21</f>
        <v>0</v>
      </c>
      <c r="L20" s="32"/>
      <c r="M20" s="3"/>
      <c r="N20" s="3"/>
      <c r="O20" s="3"/>
      <c r="P20" s="3"/>
      <c r="Q20" s="4">
        <f t="shared" si="0"/>
        <v>0</v>
      </c>
      <c r="R20" s="4">
        <f t="shared" si="1"/>
        <v>0</v>
      </c>
      <c r="S20" s="4">
        <f t="shared" si="2"/>
        <v>0</v>
      </c>
      <c r="T20" s="4">
        <f t="shared" si="3"/>
        <v>0</v>
      </c>
      <c r="U20" s="2">
        <f t="shared" si="4"/>
        <v>3</v>
      </c>
      <c r="V20" s="41"/>
    </row>
    <row r="21" spans="1:22" ht="14.25">
      <c r="A21" s="37">
        <f>'成绩与学分（15门）'!A22</f>
        <v>0</v>
      </c>
      <c r="B21" s="35">
        <f>'成绩与学分（15门）'!B22</f>
        <v>0</v>
      </c>
      <c r="C21" s="3"/>
      <c r="D21" s="3"/>
      <c r="E21" s="3"/>
      <c r="F21" s="3"/>
      <c r="G21" s="3"/>
      <c r="H21" s="3"/>
      <c r="I21" s="3"/>
      <c r="J21" s="3"/>
      <c r="K21" s="32">
        <f>'成绩与学分（24门）'!AA22</f>
        <v>0</v>
      </c>
      <c r="L21" s="32"/>
      <c r="M21" s="3"/>
      <c r="N21" s="3"/>
      <c r="O21" s="3"/>
      <c r="P21" s="3"/>
      <c r="Q21" s="4">
        <f t="shared" si="0"/>
        <v>0</v>
      </c>
      <c r="R21" s="4">
        <f t="shared" si="1"/>
        <v>0</v>
      </c>
      <c r="S21" s="4">
        <f t="shared" si="2"/>
        <v>0</v>
      </c>
      <c r="T21" s="4">
        <f t="shared" si="3"/>
        <v>0</v>
      </c>
      <c r="U21" s="2">
        <f t="shared" si="4"/>
        <v>3</v>
      </c>
      <c r="V21" s="41"/>
    </row>
    <row r="22" spans="1:22" ht="14.25">
      <c r="A22" s="37">
        <f>'成绩与学分（15门）'!A23</f>
        <v>0</v>
      </c>
      <c r="B22" s="35">
        <f>'成绩与学分（15门）'!B23</f>
        <v>0</v>
      </c>
      <c r="C22" s="3"/>
      <c r="D22" s="3"/>
      <c r="E22" s="3"/>
      <c r="F22" s="3"/>
      <c r="G22" s="3"/>
      <c r="H22" s="3"/>
      <c r="I22" s="3"/>
      <c r="J22" s="3"/>
      <c r="K22" s="32">
        <f>'成绩与学分（24门）'!AA23</f>
        <v>0</v>
      </c>
      <c r="L22" s="32"/>
      <c r="M22" s="3"/>
      <c r="N22" s="3"/>
      <c r="O22" s="3"/>
      <c r="P22" s="3"/>
      <c r="Q22" s="4">
        <f t="shared" si="0"/>
        <v>0</v>
      </c>
      <c r="R22" s="4">
        <f t="shared" si="1"/>
        <v>0</v>
      </c>
      <c r="S22" s="4">
        <f t="shared" si="2"/>
        <v>0</v>
      </c>
      <c r="T22" s="4">
        <f t="shared" si="3"/>
        <v>0</v>
      </c>
      <c r="U22" s="2">
        <f>RANK(T22,$T$4:$T$63)</f>
        <v>3</v>
      </c>
      <c r="V22" s="41"/>
    </row>
    <row r="23" spans="1:22" ht="14.25">
      <c r="A23" s="37">
        <f>'成绩与学分（15门）'!A24</f>
        <v>0</v>
      </c>
      <c r="B23" s="35">
        <f>'成绩与学分（15门）'!B24</f>
        <v>0</v>
      </c>
      <c r="C23" s="3"/>
      <c r="D23" s="3"/>
      <c r="E23" s="3"/>
      <c r="F23" s="3"/>
      <c r="G23" s="3"/>
      <c r="H23" s="3"/>
      <c r="I23" s="3"/>
      <c r="J23" s="3"/>
      <c r="K23" s="32">
        <f>'成绩与学分（24门）'!AA24</f>
        <v>0</v>
      </c>
      <c r="L23" s="32"/>
      <c r="M23" s="3"/>
      <c r="N23" s="3"/>
      <c r="O23" s="3"/>
      <c r="P23" s="3"/>
      <c r="Q23" s="4">
        <f t="shared" si="0"/>
        <v>0</v>
      </c>
      <c r="R23" s="4">
        <f t="shared" si="1"/>
        <v>0</v>
      </c>
      <c r="S23" s="4">
        <f t="shared" si="2"/>
        <v>0</v>
      </c>
      <c r="T23" s="4">
        <f>SUM(Q23:S23)+O23-P23</f>
        <v>0</v>
      </c>
      <c r="U23" s="2">
        <f t="shared" si="4"/>
        <v>3</v>
      </c>
      <c r="V23" s="41"/>
    </row>
    <row r="24" spans="1:22" ht="14.25">
      <c r="A24" s="37">
        <f>'成绩与学分（15门）'!A25</f>
        <v>0</v>
      </c>
      <c r="B24" s="35">
        <f>'成绩与学分（15门）'!B25</f>
        <v>0</v>
      </c>
      <c r="C24" s="3"/>
      <c r="D24" s="3"/>
      <c r="E24" s="3"/>
      <c r="F24" s="3"/>
      <c r="G24" s="3"/>
      <c r="H24" s="3"/>
      <c r="I24" s="3"/>
      <c r="J24" s="3"/>
      <c r="K24" s="32">
        <f>'成绩与学分（24门）'!AA25</f>
        <v>0</v>
      </c>
      <c r="L24" s="32"/>
      <c r="M24" s="3"/>
      <c r="N24" s="3"/>
      <c r="O24" s="3"/>
      <c r="P24" s="3"/>
      <c r="Q24" s="4">
        <f t="shared" si="0"/>
        <v>0</v>
      </c>
      <c r="R24" s="4">
        <f t="shared" si="1"/>
        <v>0</v>
      </c>
      <c r="S24" s="4">
        <f t="shared" si="2"/>
        <v>0</v>
      </c>
      <c r="T24" s="4">
        <f t="shared" si="3"/>
        <v>0</v>
      </c>
      <c r="U24" s="2">
        <f t="shared" si="4"/>
        <v>3</v>
      </c>
      <c r="V24" s="41"/>
    </row>
    <row r="25" spans="1:22" ht="14.25">
      <c r="A25" s="37">
        <f>'成绩与学分（15门）'!A26</f>
        <v>0</v>
      </c>
      <c r="B25" s="35">
        <f>'成绩与学分（15门）'!B26</f>
        <v>0</v>
      </c>
      <c r="C25" s="3"/>
      <c r="D25" s="3"/>
      <c r="E25" s="3"/>
      <c r="F25" s="3"/>
      <c r="G25" s="3"/>
      <c r="H25" s="3"/>
      <c r="I25" s="3"/>
      <c r="J25" s="3"/>
      <c r="K25" s="32">
        <f>'成绩与学分（24门）'!AA26</f>
        <v>0</v>
      </c>
      <c r="L25" s="32"/>
      <c r="M25" s="3"/>
      <c r="N25" s="3"/>
      <c r="O25" s="3"/>
      <c r="P25" s="3"/>
      <c r="Q25" s="4">
        <f t="shared" si="0"/>
        <v>0</v>
      </c>
      <c r="R25" s="4">
        <f t="shared" si="1"/>
        <v>0</v>
      </c>
      <c r="S25" s="4">
        <f t="shared" si="2"/>
        <v>0</v>
      </c>
      <c r="T25" s="4">
        <f t="shared" si="3"/>
        <v>0</v>
      </c>
      <c r="U25" s="2">
        <f t="shared" si="4"/>
        <v>3</v>
      </c>
      <c r="V25" s="41"/>
    </row>
    <row r="26" spans="1:22" ht="14.25">
      <c r="A26" s="37">
        <f>'成绩与学分（15门）'!A27</f>
        <v>0</v>
      </c>
      <c r="B26" s="35">
        <f>'成绩与学分（15门）'!B27</f>
        <v>0</v>
      </c>
      <c r="C26" s="3"/>
      <c r="D26" s="3"/>
      <c r="E26" s="3"/>
      <c r="F26" s="3"/>
      <c r="G26" s="3"/>
      <c r="H26" s="3"/>
      <c r="I26" s="3"/>
      <c r="J26" s="3"/>
      <c r="K26" s="32">
        <f>'成绩与学分（24门）'!AA27</f>
        <v>0</v>
      </c>
      <c r="L26" s="32"/>
      <c r="M26" s="3"/>
      <c r="N26" s="3"/>
      <c r="O26" s="3"/>
      <c r="P26" s="3"/>
      <c r="Q26" s="4">
        <f t="shared" si="0"/>
        <v>0</v>
      </c>
      <c r="R26" s="4">
        <f t="shared" si="1"/>
        <v>0</v>
      </c>
      <c r="S26" s="4">
        <f t="shared" si="2"/>
        <v>0</v>
      </c>
      <c r="T26" s="4">
        <f t="shared" si="3"/>
        <v>0</v>
      </c>
      <c r="U26" s="2">
        <f t="shared" si="4"/>
        <v>3</v>
      </c>
      <c r="V26" s="41"/>
    </row>
    <row r="27" spans="1:22" ht="14.25">
      <c r="A27" s="37">
        <f>'成绩与学分（15门）'!A28</f>
        <v>0</v>
      </c>
      <c r="B27" s="35">
        <f>'成绩与学分（15门）'!B28</f>
        <v>0</v>
      </c>
      <c r="C27" s="3"/>
      <c r="D27" s="3"/>
      <c r="E27" s="3"/>
      <c r="F27" s="3"/>
      <c r="G27" s="3"/>
      <c r="H27" s="3"/>
      <c r="I27" s="3"/>
      <c r="J27" s="3"/>
      <c r="K27" s="32">
        <f>'成绩与学分（24门）'!AA28</f>
        <v>0</v>
      </c>
      <c r="L27" s="32"/>
      <c r="M27" s="3"/>
      <c r="N27" s="3"/>
      <c r="O27" s="3"/>
      <c r="P27" s="3"/>
      <c r="Q27" s="4">
        <f t="shared" si="0"/>
        <v>0</v>
      </c>
      <c r="R27" s="4">
        <f t="shared" si="1"/>
        <v>0</v>
      </c>
      <c r="S27" s="4">
        <f t="shared" si="2"/>
        <v>0</v>
      </c>
      <c r="T27" s="4">
        <f t="shared" si="3"/>
        <v>0</v>
      </c>
      <c r="U27" s="2">
        <f t="shared" si="4"/>
        <v>3</v>
      </c>
      <c r="V27" s="41"/>
    </row>
    <row r="28" spans="1:22" ht="14.25">
      <c r="A28" s="37">
        <f>'成绩与学分（15门）'!A29</f>
        <v>0</v>
      </c>
      <c r="B28" s="35">
        <f>'成绩与学分（15门）'!B29</f>
        <v>0</v>
      </c>
      <c r="C28" s="3"/>
      <c r="D28" s="3"/>
      <c r="E28" s="3"/>
      <c r="F28" s="3"/>
      <c r="G28" s="3"/>
      <c r="H28" s="3"/>
      <c r="I28" s="3"/>
      <c r="J28" s="3"/>
      <c r="K28" s="32">
        <f>'成绩与学分（24门）'!AA29</f>
        <v>0</v>
      </c>
      <c r="L28" s="32"/>
      <c r="M28" s="3"/>
      <c r="N28" s="3"/>
      <c r="O28" s="3"/>
      <c r="P28" s="3"/>
      <c r="Q28" s="4">
        <f t="shared" si="0"/>
        <v>0</v>
      </c>
      <c r="R28" s="4">
        <f t="shared" si="1"/>
        <v>0</v>
      </c>
      <c r="S28" s="4">
        <f t="shared" si="2"/>
        <v>0</v>
      </c>
      <c r="T28" s="4">
        <f t="shared" si="3"/>
        <v>0</v>
      </c>
      <c r="U28" s="2">
        <f t="shared" si="4"/>
        <v>3</v>
      </c>
      <c r="V28" s="41"/>
    </row>
    <row r="29" spans="1:22" ht="14.25">
      <c r="A29" s="37">
        <f>'成绩与学分（15门）'!A30</f>
        <v>0</v>
      </c>
      <c r="B29" s="35">
        <f>'成绩与学分（15门）'!B30</f>
        <v>0</v>
      </c>
      <c r="C29" s="3"/>
      <c r="D29" s="3"/>
      <c r="E29" s="3"/>
      <c r="F29" s="3"/>
      <c r="G29" s="3"/>
      <c r="H29" s="3"/>
      <c r="I29" s="3"/>
      <c r="J29" s="3"/>
      <c r="K29" s="32">
        <f>'成绩与学分（24门）'!AA30</f>
        <v>0</v>
      </c>
      <c r="L29" s="32"/>
      <c r="M29" s="3"/>
      <c r="N29" s="3"/>
      <c r="O29" s="3"/>
      <c r="P29" s="3"/>
      <c r="Q29" s="4">
        <f t="shared" si="0"/>
        <v>0</v>
      </c>
      <c r="R29" s="4">
        <f t="shared" si="1"/>
        <v>0</v>
      </c>
      <c r="S29" s="4">
        <f t="shared" si="2"/>
        <v>0</v>
      </c>
      <c r="T29" s="4">
        <f t="shared" si="3"/>
        <v>0</v>
      </c>
      <c r="U29" s="2">
        <f t="shared" si="4"/>
        <v>3</v>
      </c>
      <c r="V29" s="41"/>
    </row>
    <row r="30" spans="1:22" ht="14.25">
      <c r="A30" s="37">
        <f>'成绩与学分（15门）'!A31</f>
        <v>0</v>
      </c>
      <c r="B30" s="35">
        <f>'成绩与学分（15门）'!B31</f>
        <v>0</v>
      </c>
      <c r="C30" s="3"/>
      <c r="D30" s="3"/>
      <c r="E30" s="3"/>
      <c r="F30" s="3"/>
      <c r="G30" s="3"/>
      <c r="H30" s="3"/>
      <c r="I30" s="3"/>
      <c r="J30" s="3"/>
      <c r="K30" s="32">
        <f>'成绩与学分（24门）'!AA31</f>
        <v>0</v>
      </c>
      <c r="L30" s="32"/>
      <c r="M30" s="3"/>
      <c r="N30" s="3"/>
      <c r="O30" s="3"/>
      <c r="P30" s="3"/>
      <c r="Q30" s="4">
        <f t="shared" si="0"/>
        <v>0</v>
      </c>
      <c r="R30" s="4">
        <f t="shared" si="1"/>
        <v>0</v>
      </c>
      <c r="S30" s="4">
        <f t="shared" si="2"/>
        <v>0</v>
      </c>
      <c r="T30" s="4">
        <f t="shared" si="3"/>
        <v>0</v>
      </c>
      <c r="U30" s="2">
        <f t="shared" si="4"/>
        <v>3</v>
      </c>
      <c r="V30" s="41"/>
    </row>
    <row r="31" spans="1:22" ht="14.25">
      <c r="A31" s="37">
        <f>'成绩与学分（15门）'!A32</f>
        <v>0</v>
      </c>
      <c r="B31" s="35">
        <f>'成绩与学分（15门）'!B32</f>
        <v>0</v>
      </c>
      <c r="C31" s="3"/>
      <c r="D31" s="3"/>
      <c r="E31" s="3"/>
      <c r="F31" s="3"/>
      <c r="G31" s="3"/>
      <c r="H31" s="3"/>
      <c r="I31" s="3"/>
      <c r="J31" s="3"/>
      <c r="K31" s="32">
        <f>'成绩与学分（24门）'!AA32</f>
        <v>0</v>
      </c>
      <c r="L31" s="32"/>
      <c r="M31" s="3"/>
      <c r="N31" s="3"/>
      <c r="O31" s="3"/>
      <c r="P31" s="3"/>
      <c r="Q31" s="4">
        <f t="shared" si="0"/>
        <v>0</v>
      </c>
      <c r="R31" s="4">
        <f t="shared" si="1"/>
        <v>0</v>
      </c>
      <c r="S31" s="4">
        <f t="shared" si="2"/>
        <v>0</v>
      </c>
      <c r="T31" s="4">
        <f t="shared" si="3"/>
        <v>0</v>
      </c>
      <c r="U31" s="2">
        <f t="shared" si="4"/>
        <v>3</v>
      </c>
      <c r="V31" s="41"/>
    </row>
    <row r="32" spans="1:22" ht="14.25">
      <c r="A32" s="37">
        <f>'成绩与学分（15门）'!A33</f>
        <v>0</v>
      </c>
      <c r="B32" s="35">
        <f>'成绩与学分（15门）'!B33</f>
        <v>0</v>
      </c>
      <c r="C32" s="3"/>
      <c r="D32" s="3"/>
      <c r="E32" s="3"/>
      <c r="F32" s="3"/>
      <c r="G32" s="3"/>
      <c r="H32" s="3"/>
      <c r="I32" s="3"/>
      <c r="J32" s="3"/>
      <c r="K32" s="32">
        <f>'成绩与学分（24门）'!AA33</f>
        <v>0</v>
      </c>
      <c r="L32" s="32"/>
      <c r="M32" s="3"/>
      <c r="N32" s="3"/>
      <c r="O32" s="3"/>
      <c r="P32" s="3"/>
      <c r="Q32" s="4">
        <f t="shared" si="0"/>
        <v>0</v>
      </c>
      <c r="R32" s="4">
        <f t="shared" si="1"/>
        <v>0</v>
      </c>
      <c r="S32" s="4">
        <f t="shared" si="2"/>
        <v>0</v>
      </c>
      <c r="T32" s="4">
        <f t="shared" si="3"/>
        <v>0</v>
      </c>
      <c r="U32" s="2">
        <f t="shared" si="4"/>
        <v>3</v>
      </c>
      <c r="V32" s="41"/>
    </row>
    <row r="33" spans="1:22" ht="14.25">
      <c r="A33" s="37">
        <f>'成绩与学分（15门）'!A34</f>
        <v>0</v>
      </c>
      <c r="B33" s="35">
        <f>'成绩与学分（15门）'!B34</f>
        <v>0</v>
      </c>
      <c r="C33" s="3"/>
      <c r="D33" s="3"/>
      <c r="E33" s="3"/>
      <c r="F33" s="3"/>
      <c r="G33" s="3"/>
      <c r="H33" s="3"/>
      <c r="I33" s="3"/>
      <c r="J33" s="3"/>
      <c r="K33" s="32">
        <f>'成绩与学分（24门）'!AA34</f>
        <v>0</v>
      </c>
      <c r="L33" s="32"/>
      <c r="M33" s="3"/>
      <c r="N33" s="3"/>
      <c r="O33" s="3"/>
      <c r="P33" s="3"/>
      <c r="Q33" s="4">
        <f t="shared" si="0"/>
        <v>0</v>
      </c>
      <c r="R33" s="4">
        <f t="shared" si="1"/>
        <v>0</v>
      </c>
      <c r="S33" s="4">
        <f t="shared" si="2"/>
        <v>0</v>
      </c>
      <c r="T33" s="4">
        <f t="shared" si="3"/>
        <v>0</v>
      </c>
      <c r="U33" s="2">
        <f t="shared" si="4"/>
        <v>3</v>
      </c>
      <c r="V33" s="41"/>
    </row>
    <row r="34" spans="1:22" ht="14.25">
      <c r="A34" s="37">
        <f>'成绩与学分（15门）'!A35</f>
        <v>0</v>
      </c>
      <c r="B34" s="35">
        <f>'成绩与学分（15门）'!B35</f>
        <v>0</v>
      </c>
      <c r="C34" s="3"/>
      <c r="D34" s="3"/>
      <c r="E34" s="3"/>
      <c r="F34" s="3"/>
      <c r="G34" s="3"/>
      <c r="H34" s="3"/>
      <c r="I34" s="3"/>
      <c r="J34" s="3"/>
      <c r="K34" s="32">
        <f>'成绩与学分（24门）'!AA35</f>
        <v>0</v>
      </c>
      <c r="L34" s="32"/>
      <c r="M34" s="3"/>
      <c r="N34" s="3"/>
      <c r="O34" s="3"/>
      <c r="P34" s="3"/>
      <c r="Q34" s="4">
        <f t="shared" si="0"/>
        <v>0</v>
      </c>
      <c r="R34" s="4">
        <f t="shared" si="1"/>
        <v>0</v>
      </c>
      <c r="S34" s="4">
        <f t="shared" si="2"/>
        <v>0</v>
      </c>
      <c r="T34" s="4">
        <f t="shared" si="3"/>
        <v>0</v>
      </c>
      <c r="U34" s="2">
        <f t="shared" si="4"/>
        <v>3</v>
      </c>
      <c r="V34" s="41"/>
    </row>
    <row r="35" spans="1:22" ht="14.25">
      <c r="A35" s="37">
        <f>'成绩与学分（15门）'!A36</f>
        <v>0</v>
      </c>
      <c r="B35" s="35">
        <f>'成绩与学分（15门）'!B36</f>
        <v>0</v>
      </c>
      <c r="C35" s="3"/>
      <c r="D35" s="3"/>
      <c r="E35" s="3"/>
      <c r="F35" s="3"/>
      <c r="G35" s="3"/>
      <c r="H35" s="3"/>
      <c r="I35" s="3"/>
      <c r="J35" s="3"/>
      <c r="K35" s="32">
        <f>'成绩与学分（24门）'!AA36</f>
        <v>0</v>
      </c>
      <c r="L35" s="32"/>
      <c r="M35" s="3"/>
      <c r="N35" s="3"/>
      <c r="O35" s="3"/>
      <c r="P35" s="3"/>
      <c r="Q35" s="4">
        <f t="shared" si="0"/>
        <v>0</v>
      </c>
      <c r="R35" s="4">
        <f t="shared" si="1"/>
        <v>0</v>
      </c>
      <c r="S35" s="4">
        <f t="shared" si="2"/>
        <v>0</v>
      </c>
      <c r="T35" s="4">
        <f>SUM(Q35:S35)+O35-P35</f>
        <v>0</v>
      </c>
      <c r="U35" s="2">
        <f t="shared" si="4"/>
        <v>3</v>
      </c>
      <c r="V35" s="41"/>
    </row>
    <row r="36" spans="1:22" ht="14.25">
      <c r="A36" s="37">
        <f>'成绩与学分（15门）'!A37</f>
        <v>0</v>
      </c>
      <c r="B36" s="35">
        <f>'成绩与学分（15门）'!B37</f>
        <v>0</v>
      </c>
      <c r="C36" s="3"/>
      <c r="D36" s="3"/>
      <c r="E36" s="3"/>
      <c r="F36" s="3"/>
      <c r="G36" s="3"/>
      <c r="H36" s="3"/>
      <c r="I36" s="3"/>
      <c r="J36" s="3"/>
      <c r="K36" s="32">
        <f>'成绩与学分（24门）'!AA37</f>
        <v>0</v>
      </c>
      <c r="L36" s="32"/>
      <c r="M36" s="3"/>
      <c r="N36" s="3"/>
      <c r="O36" s="3"/>
      <c r="P36" s="3"/>
      <c r="Q36" s="4">
        <f aca="true" t="shared" si="5" ref="Q36:Q63">SUM(C36:I36)</f>
        <v>0</v>
      </c>
      <c r="R36" s="4">
        <f t="shared" si="1"/>
        <v>0</v>
      </c>
      <c r="S36" s="4">
        <f t="shared" si="2"/>
        <v>0</v>
      </c>
      <c r="T36" s="4">
        <f t="shared" si="3"/>
        <v>0</v>
      </c>
      <c r="U36" s="2">
        <f t="shared" si="4"/>
        <v>3</v>
      </c>
      <c r="V36" s="41"/>
    </row>
    <row r="37" spans="1:22" ht="14.25">
      <c r="A37" s="37">
        <f>'成绩与学分（15门）'!A38</f>
        <v>0</v>
      </c>
      <c r="B37" s="35">
        <f>'成绩与学分（15门）'!B38</f>
        <v>0</v>
      </c>
      <c r="C37" s="3"/>
      <c r="D37" s="3"/>
      <c r="E37" s="3"/>
      <c r="F37" s="3"/>
      <c r="G37" s="3"/>
      <c r="H37" s="3"/>
      <c r="I37" s="3"/>
      <c r="J37" s="3"/>
      <c r="K37" s="32">
        <f>'成绩与学分（24门）'!AA38</f>
        <v>0</v>
      </c>
      <c r="L37" s="32"/>
      <c r="M37" s="3"/>
      <c r="N37" s="3"/>
      <c r="O37" s="3"/>
      <c r="P37" s="3"/>
      <c r="Q37" s="4">
        <f t="shared" si="5"/>
        <v>0</v>
      </c>
      <c r="R37" s="4">
        <f>SUM(J37:K37)</f>
        <v>0</v>
      </c>
      <c r="S37" s="4">
        <f>SUM(M37:N37)</f>
        <v>0</v>
      </c>
      <c r="T37" s="4">
        <f t="shared" si="3"/>
        <v>0</v>
      </c>
      <c r="U37" s="2">
        <f t="shared" si="4"/>
        <v>3</v>
      </c>
      <c r="V37" s="41"/>
    </row>
    <row r="38" spans="1:22" ht="14.25">
      <c r="A38" s="37">
        <f>'成绩与学分（15门）'!A39</f>
        <v>0</v>
      </c>
      <c r="B38" s="35">
        <f>'成绩与学分（15门）'!B39</f>
        <v>0</v>
      </c>
      <c r="C38" s="3"/>
      <c r="D38" s="3"/>
      <c r="E38" s="3"/>
      <c r="F38" s="3"/>
      <c r="G38" s="3"/>
      <c r="H38" s="3"/>
      <c r="I38" s="3"/>
      <c r="J38" s="3"/>
      <c r="K38" s="32">
        <f>'成绩与学分（24门）'!AA39</f>
        <v>0</v>
      </c>
      <c r="L38" s="32"/>
      <c r="M38" s="3"/>
      <c r="N38" s="3"/>
      <c r="O38" s="3"/>
      <c r="P38" s="3"/>
      <c r="Q38" s="4">
        <f t="shared" si="5"/>
        <v>0</v>
      </c>
      <c r="R38" s="4">
        <f aca="true" t="shared" si="6" ref="R38:R55">SUM(J38:K38)</f>
        <v>0</v>
      </c>
      <c r="S38" s="4">
        <f aca="true" t="shared" si="7" ref="S38:S55">SUM(M38:N38)</f>
        <v>0</v>
      </c>
      <c r="T38" s="4">
        <f t="shared" si="3"/>
        <v>0</v>
      </c>
      <c r="U38" s="2">
        <f t="shared" si="4"/>
        <v>3</v>
      </c>
      <c r="V38" s="41"/>
    </row>
    <row r="39" spans="1:22" ht="14.25">
      <c r="A39" s="37">
        <f>'成绩与学分（15门）'!A40</f>
        <v>0</v>
      </c>
      <c r="B39" s="35">
        <f>'成绩与学分（15门）'!B40</f>
        <v>0</v>
      </c>
      <c r="C39" s="3"/>
      <c r="D39" s="3"/>
      <c r="E39" s="3"/>
      <c r="F39" s="3"/>
      <c r="G39" s="3"/>
      <c r="H39" s="3"/>
      <c r="I39" s="3"/>
      <c r="J39" s="3"/>
      <c r="K39" s="32">
        <f>'成绩与学分（24门）'!AA40</f>
        <v>0</v>
      </c>
      <c r="L39" s="32"/>
      <c r="M39" s="3"/>
      <c r="N39" s="3"/>
      <c r="O39" s="3"/>
      <c r="P39" s="3"/>
      <c r="Q39" s="4">
        <f t="shared" si="5"/>
        <v>0</v>
      </c>
      <c r="R39" s="4">
        <f t="shared" si="6"/>
        <v>0</v>
      </c>
      <c r="S39" s="4">
        <f t="shared" si="7"/>
        <v>0</v>
      </c>
      <c r="T39" s="4">
        <f t="shared" si="3"/>
        <v>0</v>
      </c>
      <c r="U39" s="2">
        <f t="shared" si="4"/>
        <v>3</v>
      </c>
      <c r="V39" s="41"/>
    </row>
    <row r="40" spans="1:22" ht="14.25">
      <c r="A40" s="37">
        <f>'成绩与学分（15门）'!A41</f>
        <v>0</v>
      </c>
      <c r="B40" s="35">
        <f>'成绩与学分（15门）'!B41</f>
        <v>0</v>
      </c>
      <c r="C40" s="3"/>
      <c r="D40" s="3"/>
      <c r="E40" s="3"/>
      <c r="F40" s="3"/>
      <c r="G40" s="3"/>
      <c r="H40" s="3"/>
      <c r="I40" s="3"/>
      <c r="J40" s="3"/>
      <c r="K40" s="32">
        <f>'成绩与学分（24门）'!AA41</f>
        <v>0</v>
      </c>
      <c r="L40" s="32"/>
      <c r="M40" s="3"/>
      <c r="N40" s="3"/>
      <c r="O40" s="3"/>
      <c r="P40" s="3"/>
      <c r="Q40" s="4">
        <f t="shared" si="5"/>
        <v>0</v>
      </c>
      <c r="R40" s="4">
        <f t="shared" si="6"/>
        <v>0</v>
      </c>
      <c r="S40" s="4">
        <f t="shared" si="7"/>
        <v>0</v>
      </c>
      <c r="T40" s="4">
        <f t="shared" si="3"/>
        <v>0</v>
      </c>
      <c r="U40" s="2">
        <f t="shared" si="4"/>
        <v>3</v>
      </c>
      <c r="V40" s="41"/>
    </row>
    <row r="41" spans="1:22" ht="14.25">
      <c r="A41" s="37">
        <f>'成绩与学分（15门）'!A42</f>
        <v>0</v>
      </c>
      <c r="B41" s="35">
        <f>'成绩与学分（15门）'!B42</f>
        <v>0</v>
      </c>
      <c r="C41" s="3"/>
      <c r="D41" s="3"/>
      <c r="E41" s="3"/>
      <c r="F41" s="3"/>
      <c r="G41" s="3"/>
      <c r="H41" s="3"/>
      <c r="I41" s="3"/>
      <c r="J41" s="3"/>
      <c r="K41" s="32">
        <f>'成绩与学分（24门）'!AA42</f>
        <v>0</v>
      </c>
      <c r="L41" s="32"/>
      <c r="M41" s="3"/>
      <c r="N41" s="3"/>
      <c r="O41" s="3"/>
      <c r="P41" s="3"/>
      <c r="Q41" s="4">
        <f t="shared" si="5"/>
        <v>0</v>
      </c>
      <c r="R41" s="4">
        <f t="shared" si="6"/>
        <v>0</v>
      </c>
      <c r="S41" s="4">
        <f t="shared" si="7"/>
        <v>0</v>
      </c>
      <c r="T41" s="4">
        <f t="shared" si="3"/>
        <v>0</v>
      </c>
      <c r="U41" s="2">
        <f t="shared" si="4"/>
        <v>3</v>
      </c>
      <c r="V41" s="41"/>
    </row>
    <row r="42" spans="1:22" ht="14.25">
      <c r="A42" s="37">
        <f>'成绩与学分（15门）'!A43</f>
        <v>0</v>
      </c>
      <c r="B42" s="35">
        <f>'成绩与学分（15门）'!B43</f>
        <v>0</v>
      </c>
      <c r="C42" s="3"/>
      <c r="D42" s="3"/>
      <c r="E42" s="3"/>
      <c r="F42" s="3"/>
      <c r="G42" s="3"/>
      <c r="H42" s="3"/>
      <c r="I42" s="3"/>
      <c r="J42" s="3"/>
      <c r="K42" s="32">
        <f>'成绩与学分（24门）'!AA43</f>
        <v>0</v>
      </c>
      <c r="L42" s="32"/>
      <c r="M42" s="3"/>
      <c r="N42" s="3"/>
      <c r="O42" s="3"/>
      <c r="P42" s="3"/>
      <c r="Q42" s="4">
        <f t="shared" si="5"/>
        <v>0</v>
      </c>
      <c r="R42" s="4">
        <f t="shared" si="6"/>
        <v>0</v>
      </c>
      <c r="S42" s="4">
        <f t="shared" si="7"/>
        <v>0</v>
      </c>
      <c r="T42" s="4">
        <f t="shared" si="3"/>
        <v>0</v>
      </c>
      <c r="U42" s="2">
        <f t="shared" si="4"/>
        <v>3</v>
      </c>
      <c r="V42" s="41"/>
    </row>
    <row r="43" spans="1:22" ht="14.25">
      <c r="A43" s="37">
        <f>'成绩与学分（15门）'!A44</f>
        <v>0</v>
      </c>
      <c r="B43" s="35">
        <f>'成绩与学分（15门）'!B44</f>
        <v>0</v>
      </c>
      <c r="C43" s="3"/>
      <c r="D43" s="3"/>
      <c r="E43" s="3"/>
      <c r="F43" s="3"/>
      <c r="G43" s="3"/>
      <c r="H43" s="3"/>
      <c r="I43" s="3"/>
      <c r="J43" s="3"/>
      <c r="K43" s="32">
        <f>'成绩与学分（24门）'!AA44</f>
        <v>0</v>
      </c>
      <c r="L43" s="32"/>
      <c r="M43" s="3"/>
      <c r="N43" s="3"/>
      <c r="O43" s="3"/>
      <c r="P43" s="3"/>
      <c r="Q43" s="4">
        <f t="shared" si="5"/>
        <v>0</v>
      </c>
      <c r="R43" s="4">
        <f t="shared" si="6"/>
        <v>0</v>
      </c>
      <c r="S43" s="4">
        <f t="shared" si="7"/>
        <v>0</v>
      </c>
      <c r="T43" s="4">
        <f t="shared" si="3"/>
        <v>0</v>
      </c>
      <c r="U43" s="2">
        <f t="shared" si="4"/>
        <v>3</v>
      </c>
      <c r="V43" s="41"/>
    </row>
    <row r="44" spans="1:22" ht="14.25">
      <c r="A44" s="37">
        <f>'成绩与学分（15门）'!A45</f>
        <v>0</v>
      </c>
      <c r="B44" s="35">
        <f>'成绩与学分（15门）'!B45</f>
        <v>0</v>
      </c>
      <c r="C44" s="3"/>
      <c r="D44" s="3"/>
      <c r="E44" s="3"/>
      <c r="F44" s="3"/>
      <c r="G44" s="3"/>
      <c r="H44" s="3"/>
      <c r="I44" s="3"/>
      <c r="J44" s="3"/>
      <c r="K44" s="32">
        <f>'成绩与学分（24门）'!AA45</f>
        <v>0</v>
      </c>
      <c r="L44" s="32"/>
      <c r="M44" s="3"/>
      <c r="N44" s="3"/>
      <c r="O44" s="3"/>
      <c r="P44" s="3"/>
      <c r="Q44" s="4">
        <f t="shared" si="5"/>
        <v>0</v>
      </c>
      <c r="R44" s="4">
        <f t="shared" si="6"/>
        <v>0</v>
      </c>
      <c r="S44" s="4">
        <f t="shared" si="7"/>
        <v>0</v>
      </c>
      <c r="T44" s="4">
        <f t="shared" si="3"/>
        <v>0</v>
      </c>
      <c r="U44" s="2">
        <f t="shared" si="4"/>
        <v>3</v>
      </c>
      <c r="V44" s="41"/>
    </row>
    <row r="45" spans="1:22" ht="14.25">
      <c r="A45" s="37">
        <f>'成绩与学分（15门）'!A46</f>
        <v>0</v>
      </c>
      <c r="B45" s="35">
        <f>'成绩与学分（15门）'!B46</f>
        <v>0</v>
      </c>
      <c r="C45" s="3"/>
      <c r="D45" s="3"/>
      <c r="E45" s="3"/>
      <c r="F45" s="3"/>
      <c r="G45" s="3"/>
      <c r="H45" s="3"/>
      <c r="I45" s="3"/>
      <c r="J45" s="3"/>
      <c r="K45" s="32">
        <f>'成绩与学分（24门）'!AA46</f>
        <v>0</v>
      </c>
      <c r="L45" s="32"/>
      <c r="M45" s="3"/>
      <c r="N45" s="3"/>
      <c r="O45" s="3"/>
      <c r="P45" s="3"/>
      <c r="Q45" s="4">
        <f t="shared" si="5"/>
        <v>0</v>
      </c>
      <c r="R45" s="4">
        <f t="shared" si="6"/>
        <v>0</v>
      </c>
      <c r="S45" s="4">
        <f t="shared" si="7"/>
        <v>0</v>
      </c>
      <c r="T45" s="4">
        <f t="shared" si="3"/>
        <v>0</v>
      </c>
      <c r="U45" s="2">
        <f t="shared" si="4"/>
        <v>3</v>
      </c>
      <c r="V45" s="41"/>
    </row>
    <row r="46" spans="1:22" ht="14.25">
      <c r="A46" s="37">
        <f>'成绩与学分（15门）'!A47</f>
        <v>0</v>
      </c>
      <c r="B46" s="35">
        <f>'成绩与学分（15门）'!B47</f>
        <v>0</v>
      </c>
      <c r="C46" s="3"/>
      <c r="D46" s="3"/>
      <c r="E46" s="3"/>
      <c r="F46" s="3"/>
      <c r="G46" s="3"/>
      <c r="H46" s="3"/>
      <c r="I46" s="3"/>
      <c r="J46" s="3"/>
      <c r="K46" s="32">
        <f>'成绩与学分（24门）'!AA47</f>
        <v>0</v>
      </c>
      <c r="L46" s="32"/>
      <c r="M46" s="3"/>
      <c r="N46" s="3"/>
      <c r="O46" s="3"/>
      <c r="P46" s="3"/>
      <c r="Q46" s="4">
        <f t="shared" si="5"/>
        <v>0</v>
      </c>
      <c r="R46" s="4">
        <f t="shared" si="6"/>
        <v>0</v>
      </c>
      <c r="S46" s="4">
        <f t="shared" si="7"/>
        <v>0</v>
      </c>
      <c r="T46" s="4">
        <f t="shared" si="3"/>
        <v>0</v>
      </c>
      <c r="U46" s="2">
        <f t="shared" si="4"/>
        <v>3</v>
      </c>
      <c r="V46" s="41"/>
    </row>
    <row r="47" spans="1:22" ht="14.25">
      <c r="A47" s="37">
        <f>'成绩与学分（15门）'!A48</f>
        <v>0</v>
      </c>
      <c r="B47" s="35">
        <f>'成绩与学分（15门）'!B48</f>
        <v>0</v>
      </c>
      <c r="C47" s="3"/>
      <c r="D47" s="3"/>
      <c r="E47" s="3"/>
      <c r="F47" s="3"/>
      <c r="G47" s="3"/>
      <c r="H47" s="3"/>
      <c r="I47" s="3"/>
      <c r="J47" s="3"/>
      <c r="K47" s="32">
        <f>'成绩与学分（24门）'!AA48</f>
        <v>0</v>
      </c>
      <c r="L47" s="32"/>
      <c r="M47" s="3"/>
      <c r="N47" s="3"/>
      <c r="O47" s="3"/>
      <c r="P47" s="3"/>
      <c r="Q47" s="4">
        <f t="shared" si="5"/>
        <v>0</v>
      </c>
      <c r="R47" s="4">
        <f t="shared" si="6"/>
        <v>0</v>
      </c>
      <c r="S47" s="4">
        <f t="shared" si="7"/>
        <v>0</v>
      </c>
      <c r="T47" s="4">
        <f t="shared" si="3"/>
        <v>0</v>
      </c>
      <c r="U47" s="2">
        <f t="shared" si="4"/>
        <v>3</v>
      </c>
      <c r="V47" s="41"/>
    </row>
    <row r="48" spans="1:22" ht="14.25">
      <c r="A48" s="37">
        <f>'成绩与学分（15门）'!A49</f>
        <v>0</v>
      </c>
      <c r="B48" s="35">
        <f>'成绩与学分（15门）'!B49</f>
        <v>0</v>
      </c>
      <c r="C48" s="3"/>
      <c r="D48" s="3"/>
      <c r="E48" s="3"/>
      <c r="F48" s="3"/>
      <c r="G48" s="3"/>
      <c r="H48" s="3"/>
      <c r="I48" s="3"/>
      <c r="J48" s="3"/>
      <c r="K48" s="32">
        <f>'成绩与学分（24门）'!AA49</f>
        <v>0</v>
      </c>
      <c r="L48" s="32"/>
      <c r="M48" s="3"/>
      <c r="N48" s="3"/>
      <c r="O48" s="3"/>
      <c r="P48" s="3"/>
      <c r="Q48" s="4">
        <f t="shared" si="5"/>
        <v>0</v>
      </c>
      <c r="R48" s="4">
        <f t="shared" si="6"/>
        <v>0</v>
      </c>
      <c r="S48" s="4">
        <f t="shared" si="7"/>
        <v>0</v>
      </c>
      <c r="T48" s="4">
        <f t="shared" si="3"/>
        <v>0</v>
      </c>
      <c r="U48" s="2">
        <f t="shared" si="4"/>
        <v>3</v>
      </c>
      <c r="V48" s="41"/>
    </row>
    <row r="49" spans="1:22" ht="14.25">
      <c r="A49" s="37">
        <f>'成绩与学分（15门）'!A50</f>
        <v>0</v>
      </c>
      <c r="B49" s="35">
        <f>'成绩与学分（15门）'!B50</f>
        <v>0</v>
      </c>
      <c r="C49" s="3"/>
      <c r="D49" s="3"/>
      <c r="E49" s="3"/>
      <c r="F49" s="3"/>
      <c r="G49" s="3"/>
      <c r="H49" s="3"/>
      <c r="I49" s="3"/>
      <c r="J49" s="3"/>
      <c r="K49" s="32">
        <f>'成绩与学分（24门）'!AA50</f>
        <v>0</v>
      </c>
      <c r="L49" s="32"/>
      <c r="M49" s="3"/>
      <c r="N49" s="3"/>
      <c r="O49" s="3"/>
      <c r="P49" s="3"/>
      <c r="Q49" s="4">
        <f t="shared" si="5"/>
        <v>0</v>
      </c>
      <c r="R49" s="4">
        <f t="shared" si="6"/>
        <v>0</v>
      </c>
      <c r="S49" s="4">
        <f t="shared" si="7"/>
        <v>0</v>
      </c>
      <c r="T49" s="4">
        <f t="shared" si="3"/>
        <v>0</v>
      </c>
      <c r="U49" s="2">
        <f t="shared" si="4"/>
        <v>3</v>
      </c>
      <c r="V49" s="41"/>
    </row>
    <row r="50" spans="1:22" ht="14.25">
      <c r="A50" s="37">
        <f>'成绩与学分（15门）'!A51</f>
        <v>0</v>
      </c>
      <c r="B50" s="35">
        <f>'成绩与学分（15门）'!B51</f>
        <v>0</v>
      </c>
      <c r="C50" s="3"/>
      <c r="D50" s="3"/>
      <c r="E50" s="3"/>
      <c r="F50" s="3"/>
      <c r="G50" s="3"/>
      <c r="H50" s="3"/>
      <c r="I50" s="3"/>
      <c r="J50" s="3"/>
      <c r="K50" s="32">
        <f>'成绩与学分（24门）'!AA51</f>
        <v>0</v>
      </c>
      <c r="L50" s="32"/>
      <c r="M50" s="3"/>
      <c r="N50" s="3"/>
      <c r="O50" s="3"/>
      <c r="P50" s="3"/>
      <c r="Q50" s="4">
        <f t="shared" si="5"/>
        <v>0</v>
      </c>
      <c r="R50" s="4">
        <f t="shared" si="6"/>
        <v>0</v>
      </c>
      <c r="S50" s="4">
        <f t="shared" si="7"/>
        <v>0</v>
      </c>
      <c r="T50" s="4">
        <f>SUM(Q50:S50)+O50-P50</f>
        <v>0</v>
      </c>
      <c r="U50" s="2">
        <f t="shared" si="4"/>
        <v>3</v>
      </c>
      <c r="V50" s="41"/>
    </row>
    <row r="51" spans="1:22" ht="14.25">
      <c r="A51" s="37">
        <f>'成绩与学分（15门）'!A52</f>
        <v>0</v>
      </c>
      <c r="B51" s="35">
        <f>'成绩与学分（15门）'!B52</f>
        <v>0</v>
      </c>
      <c r="C51" s="3"/>
      <c r="D51" s="3"/>
      <c r="E51" s="3"/>
      <c r="F51" s="3"/>
      <c r="G51" s="3"/>
      <c r="H51" s="3"/>
      <c r="I51" s="3"/>
      <c r="J51" s="3"/>
      <c r="K51" s="32">
        <f>'成绩与学分（24门）'!AA52</f>
        <v>0</v>
      </c>
      <c r="L51" s="32"/>
      <c r="M51" s="3"/>
      <c r="N51" s="3"/>
      <c r="O51" s="3"/>
      <c r="P51" s="3"/>
      <c r="Q51" s="4">
        <f t="shared" si="5"/>
        <v>0</v>
      </c>
      <c r="R51" s="4">
        <f t="shared" si="6"/>
        <v>0</v>
      </c>
      <c r="S51" s="4">
        <f t="shared" si="7"/>
        <v>0</v>
      </c>
      <c r="T51" s="4">
        <f t="shared" si="3"/>
        <v>0</v>
      </c>
      <c r="U51" s="2">
        <f t="shared" si="4"/>
        <v>3</v>
      </c>
      <c r="V51" s="41"/>
    </row>
    <row r="52" spans="1:22" ht="14.25">
      <c r="A52" s="37">
        <f>'成绩与学分（15门）'!A53</f>
        <v>0</v>
      </c>
      <c r="B52" s="35">
        <f>'成绩与学分（15门）'!B53</f>
        <v>0</v>
      </c>
      <c r="C52" s="3"/>
      <c r="D52" s="3"/>
      <c r="E52" s="3"/>
      <c r="F52" s="3"/>
      <c r="G52" s="3"/>
      <c r="H52" s="3"/>
      <c r="I52" s="3"/>
      <c r="J52" s="3"/>
      <c r="K52" s="32">
        <f>'成绩与学分（24门）'!AA53</f>
        <v>0</v>
      </c>
      <c r="L52" s="32"/>
      <c r="M52" s="3"/>
      <c r="N52" s="3"/>
      <c r="O52" s="3"/>
      <c r="P52" s="3"/>
      <c r="Q52" s="4">
        <f t="shared" si="5"/>
        <v>0</v>
      </c>
      <c r="R52" s="4">
        <f t="shared" si="6"/>
        <v>0</v>
      </c>
      <c r="S52" s="4">
        <f t="shared" si="7"/>
        <v>0</v>
      </c>
      <c r="T52" s="4">
        <f t="shared" si="3"/>
        <v>0</v>
      </c>
      <c r="U52" s="2">
        <f t="shared" si="4"/>
        <v>3</v>
      </c>
      <c r="V52" s="41"/>
    </row>
    <row r="53" spans="1:22" ht="14.25">
      <c r="A53" s="37">
        <f>'成绩与学分（15门）'!A54</f>
        <v>0</v>
      </c>
      <c r="B53" s="35">
        <f>'成绩与学分（15门）'!B54</f>
        <v>0</v>
      </c>
      <c r="C53" s="3"/>
      <c r="D53" s="3"/>
      <c r="E53" s="3"/>
      <c r="F53" s="3"/>
      <c r="G53" s="3"/>
      <c r="H53" s="3"/>
      <c r="I53" s="3"/>
      <c r="J53" s="3"/>
      <c r="K53" s="32">
        <f>'成绩与学分（24门）'!AA54</f>
        <v>0</v>
      </c>
      <c r="L53" s="32"/>
      <c r="M53" s="3"/>
      <c r="N53" s="3"/>
      <c r="O53" s="3"/>
      <c r="P53" s="3"/>
      <c r="Q53" s="4">
        <f t="shared" si="5"/>
        <v>0</v>
      </c>
      <c r="R53" s="4">
        <f t="shared" si="6"/>
        <v>0</v>
      </c>
      <c r="S53" s="4">
        <f t="shared" si="7"/>
        <v>0</v>
      </c>
      <c r="T53" s="4">
        <f t="shared" si="3"/>
        <v>0</v>
      </c>
      <c r="U53" s="2">
        <f t="shared" si="4"/>
        <v>3</v>
      </c>
      <c r="V53" s="41"/>
    </row>
    <row r="54" spans="1:22" ht="14.25">
      <c r="A54" s="37">
        <f>'成绩与学分（15门）'!A55</f>
        <v>0</v>
      </c>
      <c r="B54" s="35">
        <f>'成绩与学分（15门）'!B55</f>
        <v>0</v>
      </c>
      <c r="C54" s="3"/>
      <c r="D54" s="3"/>
      <c r="E54" s="3"/>
      <c r="F54" s="3"/>
      <c r="G54" s="3"/>
      <c r="H54" s="3"/>
      <c r="I54" s="3"/>
      <c r="J54" s="3"/>
      <c r="K54" s="32">
        <f>'成绩与学分（24门）'!AA55</f>
        <v>0</v>
      </c>
      <c r="L54" s="32"/>
      <c r="M54" s="3"/>
      <c r="N54" s="3"/>
      <c r="O54" s="3"/>
      <c r="P54" s="3"/>
      <c r="Q54" s="4">
        <f t="shared" si="5"/>
        <v>0</v>
      </c>
      <c r="R54" s="4">
        <f t="shared" si="6"/>
        <v>0</v>
      </c>
      <c r="S54" s="4">
        <f t="shared" si="7"/>
        <v>0</v>
      </c>
      <c r="T54" s="4">
        <f t="shared" si="3"/>
        <v>0</v>
      </c>
      <c r="U54" s="2">
        <f t="shared" si="4"/>
        <v>3</v>
      </c>
      <c r="V54" s="41"/>
    </row>
    <row r="55" spans="1:22" ht="14.25">
      <c r="A55" s="37">
        <f>'成绩与学分（15门）'!A56</f>
        <v>0</v>
      </c>
      <c r="B55" s="35">
        <f>'成绩与学分（15门）'!B56</f>
        <v>0</v>
      </c>
      <c r="C55" s="3"/>
      <c r="D55" s="3"/>
      <c r="E55" s="3"/>
      <c r="F55" s="3"/>
      <c r="G55" s="3"/>
      <c r="H55" s="3"/>
      <c r="I55" s="3"/>
      <c r="J55" s="3"/>
      <c r="K55" s="32">
        <f>'成绩与学分（24门）'!AA56</f>
        <v>0</v>
      </c>
      <c r="L55" s="32"/>
      <c r="M55" s="3"/>
      <c r="N55" s="3"/>
      <c r="O55" s="3"/>
      <c r="P55" s="3"/>
      <c r="Q55" s="4">
        <f t="shared" si="5"/>
        <v>0</v>
      </c>
      <c r="R55" s="4">
        <f t="shared" si="6"/>
        <v>0</v>
      </c>
      <c r="S55" s="4">
        <f t="shared" si="7"/>
        <v>0</v>
      </c>
      <c r="T55" s="4">
        <f t="shared" si="3"/>
        <v>0</v>
      </c>
      <c r="U55" s="2">
        <f t="shared" si="4"/>
        <v>3</v>
      </c>
      <c r="V55" s="41"/>
    </row>
    <row r="56" spans="1:22" ht="14.25">
      <c r="A56" s="37">
        <f>'成绩与学分（15门）'!A57</f>
        <v>0</v>
      </c>
      <c r="B56" s="35">
        <f>'成绩与学分（15门）'!B57</f>
        <v>0</v>
      </c>
      <c r="C56" s="3"/>
      <c r="D56" s="3"/>
      <c r="E56" s="3"/>
      <c r="F56" s="3"/>
      <c r="G56" s="3"/>
      <c r="H56" s="3"/>
      <c r="I56" s="3"/>
      <c r="J56" s="3"/>
      <c r="K56" s="32">
        <f>'成绩与学分（24门）'!AA57</f>
        <v>0</v>
      </c>
      <c r="L56" s="32"/>
      <c r="M56" s="3"/>
      <c r="N56" s="3"/>
      <c r="O56" s="3"/>
      <c r="P56" s="3"/>
      <c r="Q56" s="4">
        <f t="shared" si="5"/>
        <v>0</v>
      </c>
      <c r="R56" s="4">
        <f>SUM(J56:K56)</f>
        <v>0</v>
      </c>
      <c r="S56" s="4">
        <f>SUM(M56:N56)</f>
        <v>0</v>
      </c>
      <c r="T56" s="4">
        <f t="shared" si="3"/>
        <v>0</v>
      </c>
      <c r="U56" s="2">
        <f t="shared" si="4"/>
        <v>3</v>
      </c>
      <c r="V56" s="41"/>
    </row>
    <row r="57" spans="1:22" ht="14.25">
      <c r="A57" s="37">
        <f>'成绩与学分（15门）'!A58</f>
        <v>0</v>
      </c>
      <c r="B57" s="35">
        <f>'成绩与学分（15门）'!B58</f>
        <v>0</v>
      </c>
      <c r="C57" s="3" t="s">
        <v>19</v>
      </c>
      <c r="D57" s="3"/>
      <c r="E57" s="3"/>
      <c r="F57" s="3"/>
      <c r="G57" s="3"/>
      <c r="H57" s="3"/>
      <c r="I57" s="3"/>
      <c r="J57" s="3"/>
      <c r="K57" s="32">
        <f>'成绩与学分（24门）'!AA58</f>
        <v>0</v>
      </c>
      <c r="L57" s="32"/>
      <c r="M57" s="3"/>
      <c r="N57" s="3"/>
      <c r="O57" s="3"/>
      <c r="P57" s="3"/>
      <c r="Q57" s="4">
        <f t="shared" si="5"/>
        <v>0</v>
      </c>
      <c r="R57" s="4">
        <f aca="true" t="shared" si="8" ref="R57:R63">SUM(J57:K57)</f>
        <v>0</v>
      </c>
      <c r="S57" s="4">
        <f aca="true" t="shared" si="9" ref="S57:S63">SUM(M57:N57)</f>
        <v>0</v>
      </c>
      <c r="T57" s="4">
        <f t="shared" si="3"/>
        <v>0</v>
      </c>
      <c r="U57" s="2">
        <f t="shared" si="4"/>
        <v>3</v>
      </c>
      <c r="V57" s="41"/>
    </row>
    <row r="58" spans="1:22" ht="14.25">
      <c r="A58" s="37">
        <f>'成绩与学分（15门）'!A59</f>
        <v>0</v>
      </c>
      <c r="B58" s="35">
        <f>'成绩与学分（15门）'!B59</f>
        <v>0</v>
      </c>
      <c r="C58" s="3" t="s">
        <v>18</v>
      </c>
      <c r="D58" s="3"/>
      <c r="E58" s="3"/>
      <c r="F58" s="3"/>
      <c r="G58" s="3"/>
      <c r="H58" s="3"/>
      <c r="I58" s="3"/>
      <c r="J58" s="3"/>
      <c r="K58" s="32">
        <f>'成绩与学分（24门）'!AA59</f>
        <v>0</v>
      </c>
      <c r="L58" s="32"/>
      <c r="M58" s="3"/>
      <c r="N58" s="3"/>
      <c r="O58" s="3"/>
      <c r="P58" s="3"/>
      <c r="Q58" s="4">
        <f t="shared" si="5"/>
        <v>0</v>
      </c>
      <c r="R58" s="4">
        <f t="shared" si="8"/>
        <v>0</v>
      </c>
      <c r="S58" s="4">
        <f t="shared" si="9"/>
        <v>0</v>
      </c>
      <c r="T58" s="4">
        <f t="shared" si="3"/>
        <v>0</v>
      </c>
      <c r="U58" s="2">
        <f t="shared" si="4"/>
        <v>3</v>
      </c>
      <c r="V58" s="41"/>
    </row>
    <row r="59" spans="1:22" ht="14.25">
      <c r="A59" s="37">
        <f>'成绩与学分（15门）'!A60</f>
        <v>0</v>
      </c>
      <c r="B59" s="35">
        <f>'成绩与学分（15门）'!B60</f>
        <v>0</v>
      </c>
      <c r="C59" s="3"/>
      <c r="D59" s="3"/>
      <c r="E59" s="3"/>
      <c r="F59" s="3"/>
      <c r="G59" s="3"/>
      <c r="H59" s="3"/>
      <c r="I59" s="3"/>
      <c r="J59" s="3"/>
      <c r="K59" s="32">
        <f>'成绩与学分（24门）'!AA60</f>
        <v>0</v>
      </c>
      <c r="L59" s="32"/>
      <c r="M59" s="3"/>
      <c r="N59" s="3"/>
      <c r="O59" s="3"/>
      <c r="P59" s="3"/>
      <c r="Q59" s="4">
        <f t="shared" si="5"/>
        <v>0</v>
      </c>
      <c r="R59" s="4">
        <f t="shared" si="8"/>
        <v>0</v>
      </c>
      <c r="S59" s="4">
        <f t="shared" si="9"/>
        <v>0</v>
      </c>
      <c r="T59" s="4">
        <f t="shared" si="3"/>
        <v>0</v>
      </c>
      <c r="U59" s="2">
        <f t="shared" si="4"/>
        <v>3</v>
      </c>
      <c r="V59" s="41"/>
    </row>
    <row r="60" spans="1:22" ht="14.25">
      <c r="A60" s="37">
        <f>'成绩与学分（15门）'!A61</f>
        <v>0</v>
      </c>
      <c r="B60" s="35">
        <f>'成绩与学分（15门）'!B61</f>
        <v>0</v>
      </c>
      <c r="C60" s="3" t="s">
        <v>17</v>
      </c>
      <c r="D60" s="3"/>
      <c r="E60" s="3"/>
      <c r="F60" s="3"/>
      <c r="G60" s="3"/>
      <c r="H60" s="3"/>
      <c r="I60" s="3"/>
      <c r="J60" s="3"/>
      <c r="K60" s="32">
        <f>'成绩与学分（24门）'!AA61</f>
        <v>0</v>
      </c>
      <c r="L60" s="32"/>
      <c r="M60" s="3"/>
      <c r="N60" s="3"/>
      <c r="O60" s="3"/>
      <c r="P60" s="3"/>
      <c r="Q60" s="4">
        <f t="shared" si="5"/>
        <v>0</v>
      </c>
      <c r="R60" s="4">
        <f t="shared" si="8"/>
        <v>0</v>
      </c>
      <c r="S60" s="4">
        <f t="shared" si="9"/>
        <v>0</v>
      </c>
      <c r="T60" s="4">
        <f t="shared" si="3"/>
        <v>0</v>
      </c>
      <c r="U60" s="2">
        <f t="shared" si="4"/>
        <v>3</v>
      </c>
      <c r="V60" s="41"/>
    </row>
    <row r="61" spans="1:22" ht="14.25">
      <c r="A61" s="37">
        <f>'成绩与学分（15门）'!A62</f>
        <v>0</v>
      </c>
      <c r="B61" s="35">
        <f>'成绩与学分（15门）'!B62</f>
        <v>0</v>
      </c>
      <c r="C61" s="3" t="s">
        <v>17</v>
      </c>
      <c r="D61" s="3"/>
      <c r="E61" s="3"/>
      <c r="F61" s="3"/>
      <c r="G61" s="3"/>
      <c r="H61" s="3"/>
      <c r="I61" s="3"/>
      <c r="J61" s="3"/>
      <c r="K61" s="32">
        <f>'成绩与学分（24门）'!AA62</f>
        <v>0</v>
      </c>
      <c r="L61" s="32"/>
      <c r="M61" s="3"/>
      <c r="N61" s="3"/>
      <c r="O61" s="3"/>
      <c r="P61" s="3"/>
      <c r="Q61" s="4">
        <f t="shared" si="5"/>
        <v>0</v>
      </c>
      <c r="R61" s="4">
        <f t="shared" si="8"/>
        <v>0</v>
      </c>
      <c r="S61" s="4">
        <f t="shared" si="9"/>
        <v>0</v>
      </c>
      <c r="T61" s="4">
        <f t="shared" si="3"/>
        <v>0</v>
      </c>
      <c r="U61" s="2">
        <f t="shared" si="4"/>
        <v>3</v>
      </c>
      <c r="V61" s="41"/>
    </row>
    <row r="62" spans="1:22" ht="14.25">
      <c r="A62" s="37">
        <f>'成绩与学分（15门）'!A63</f>
        <v>0</v>
      </c>
      <c r="B62" s="35">
        <f>'成绩与学分（15门）'!B63</f>
        <v>0</v>
      </c>
      <c r="C62" s="3" t="s">
        <v>18</v>
      </c>
      <c r="D62" s="3"/>
      <c r="E62" s="3"/>
      <c r="F62" s="3"/>
      <c r="G62" s="3"/>
      <c r="H62" s="3"/>
      <c r="I62" s="3"/>
      <c r="J62" s="3"/>
      <c r="K62" s="32">
        <f>'成绩与学分（24门）'!AA63</f>
        <v>0</v>
      </c>
      <c r="L62" s="32"/>
      <c r="M62" s="3"/>
      <c r="N62" s="3"/>
      <c r="O62" s="3"/>
      <c r="P62" s="3"/>
      <c r="Q62" s="4">
        <f t="shared" si="5"/>
        <v>0</v>
      </c>
      <c r="R62" s="4">
        <f t="shared" si="8"/>
        <v>0</v>
      </c>
      <c r="S62" s="4">
        <f t="shared" si="9"/>
        <v>0</v>
      </c>
      <c r="T62" s="4">
        <f t="shared" si="3"/>
        <v>0</v>
      </c>
      <c r="U62" s="2">
        <f t="shared" si="4"/>
        <v>3</v>
      </c>
      <c r="V62" s="41"/>
    </row>
    <row r="63" spans="1:22" ht="14.25">
      <c r="A63" s="37">
        <f>'成绩与学分（15门）'!A64</f>
        <v>0</v>
      </c>
      <c r="B63" s="35">
        <f>'成绩与学分（15门）'!B64</f>
        <v>0</v>
      </c>
      <c r="C63" s="3"/>
      <c r="D63" s="3"/>
      <c r="E63" s="3"/>
      <c r="F63" s="3"/>
      <c r="G63" s="3"/>
      <c r="H63" s="3"/>
      <c r="I63" s="3"/>
      <c r="J63" s="3"/>
      <c r="K63" s="32">
        <f>'成绩与学分（24门）'!AA64</f>
        <v>0</v>
      </c>
      <c r="L63" s="32"/>
      <c r="M63" s="3"/>
      <c r="N63" s="3"/>
      <c r="O63" s="3"/>
      <c r="P63" s="3"/>
      <c r="Q63" s="4">
        <f t="shared" si="5"/>
        <v>0</v>
      </c>
      <c r="R63" s="4">
        <f t="shared" si="8"/>
        <v>0</v>
      </c>
      <c r="S63" s="4">
        <f t="shared" si="9"/>
        <v>0</v>
      </c>
      <c r="T63" s="4">
        <f t="shared" si="3"/>
        <v>0</v>
      </c>
      <c r="U63" s="2">
        <f t="shared" si="4"/>
        <v>3</v>
      </c>
      <c r="V63" s="41"/>
    </row>
    <row r="64" spans="1:22" ht="20.25" customHeight="1" thickBot="1">
      <c r="A64" s="57" t="s">
        <v>3</v>
      </c>
      <c r="B64" s="58"/>
      <c r="C64" s="17" t="e">
        <f aca="true" t="shared" si="10" ref="C64:P64">SUM(C4:C63)/COUNT(C4:C63)</f>
        <v>#DIV/0!</v>
      </c>
      <c r="D64" s="17" t="e">
        <f t="shared" si="10"/>
        <v>#DIV/0!</v>
      </c>
      <c r="E64" s="17" t="e">
        <f t="shared" si="10"/>
        <v>#DIV/0!</v>
      </c>
      <c r="F64" s="17" t="e">
        <f t="shared" si="10"/>
        <v>#DIV/0!</v>
      </c>
      <c r="G64" s="17" t="e">
        <f>SUM(G4:G63)/COUNT(G4:G63)</f>
        <v>#DIV/0!</v>
      </c>
      <c r="H64" s="17" t="e">
        <f t="shared" si="10"/>
        <v>#DIV/0!</v>
      </c>
      <c r="I64" s="17" t="e">
        <f t="shared" si="10"/>
        <v>#DIV/0!</v>
      </c>
      <c r="J64" s="17" t="e">
        <f t="shared" si="10"/>
        <v>#DIV/0!</v>
      </c>
      <c r="K64" s="9">
        <f t="shared" si="10"/>
        <v>1.329090909090909</v>
      </c>
      <c r="L64" s="9"/>
      <c r="M64" s="17" t="e">
        <f t="shared" si="10"/>
        <v>#DIV/0!</v>
      </c>
      <c r="N64" s="17" t="e">
        <f t="shared" si="10"/>
        <v>#DIV/0!</v>
      </c>
      <c r="O64" s="17" t="e">
        <f t="shared" si="10"/>
        <v>#DIV/0!</v>
      </c>
      <c r="P64" s="17" t="e">
        <f t="shared" si="10"/>
        <v>#DIV/0!</v>
      </c>
      <c r="Q64" s="16"/>
      <c r="R64" s="16"/>
      <c r="S64" s="16"/>
      <c r="T64" s="9">
        <f>SUM(T4:T63)/COUNTIF(T4:T63,"&lt;&gt;0")</f>
        <v>39.872727272727275</v>
      </c>
      <c r="U64" s="12"/>
      <c r="V64" s="42"/>
    </row>
    <row r="66" ht="21" customHeight="1">
      <c r="A66" s="38" t="s">
        <v>64</v>
      </c>
    </row>
    <row r="67" spans="1:22" ht="18" customHeight="1">
      <c r="A67" s="53" t="s">
        <v>62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</row>
    <row r="68" spans="1:22" ht="18" customHeight="1">
      <c r="A68" s="53" t="s">
        <v>63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</row>
    <row r="69" spans="1:22" ht="19.5" customHeight="1">
      <c r="A69" s="53" t="s">
        <v>66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1:22" ht="18" customHeight="1">
      <c r="A70" s="53" t="s">
        <v>65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  <row r="71" spans="1:22" ht="21.75" customHeight="1">
      <c r="A71" s="53" t="s">
        <v>79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</row>
  </sheetData>
  <sheetProtection/>
  <mergeCells count="8">
    <mergeCell ref="A68:V68"/>
    <mergeCell ref="A69:V69"/>
    <mergeCell ref="A70:V70"/>
    <mergeCell ref="A71:V71"/>
    <mergeCell ref="A1:V1"/>
    <mergeCell ref="A2:V2"/>
    <mergeCell ref="A64:B64"/>
    <mergeCell ref="A67:V6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FreeUser</dc:creator>
  <cp:keywords/>
  <dc:description/>
  <cp:lastModifiedBy>Administrator</cp:lastModifiedBy>
  <cp:lastPrinted>2017-09-05T07:51:26Z</cp:lastPrinted>
  <dcterms:created xsi:type="dcterms:W3CDTF">2008-09-04T12:22:01Z</dcterms:created>
  <dcterms:modified xsi:type="dcterms:W3CDTF">2017-09-11T08:39:22Z</dcterms:modified>
  <cp:category/>
  <cp:version/>
  <cp:contentType/>
  <cp:contentStatus/>
</cp:coreProperties>
</file>